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60bb0059396042c/Área de Trabalho/"/>
    </mc:Choice>
  </mc:AlternateContent>
  <xr:revisionPtr revIDLastSave="2" documentId="8_{7C7D9BF7-DC72-45B9-9B59-D610B61A232C}" xr6:coauthVersionLast="47" xr6:coauthVersionMax="47" xr10:uidLastSave="{9868CDAC-55C7-4571-8AE0-73A718E68648}"/>
  <bookViews>
    <workbookView xWindow="-108" yWindow="-108" windowWidth="23256" windowHeight="12576" xr2:uid="{3FD54FB0-8882-4962-A89C-F0B8324DD2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<sst xmlns="http://schemas.openxmlformats.org/spreadsheetml/2006/main" count="91" uniqueCount="81">
  <si>
    <t>VARIÁVEIS A SEREM DEFINIDAS</t>
  </si>
  <si>
    <t>Unidade</t>
  </si>
  <si>
    <t>Valor de Referência Histórico (VRH)</t>
  </si>
  <si>
    <t>80% do VRH</t>
  </si>
  <si>
    <t>20% do VRH</t>
  </si>
  <si>
    <t>PTAE 2022</t>
  </si>
  <si>
    <t>EQR 2022</t>
  </si>
  <si>
    <t>(20% do VRH + adicional) ANDIFES</t>
  </si>
  <si>
    <t>Matriz 2021</t>
  </si>
  <si>
    <t>2022 INICIAL</t>
  </si>
  <si>
    <t>80% VRH + (20% VRH + 3mi) ANDIFES</t>
  </si>
  <si>
    <t>Reposição</t>
  </si>
  <si>
    <t>Matriz + Reposição</t>
  </si>
  <si>
    <t>TAEEx</t>
  </si>
  <si>
    <t>Extensão</t>
  </si>
  <si>
    <t>Crédito x Turma x Matriculados Externo</t>
  </si>
  <si>
    <t>Partição CTM Externo</t>
  </si>
  <si>
    <t>Disciplinas de serviço</t>
  </si>
  <si>
    <t>CC/CPC Máximo</t>
  </si>
  <si>
    <t>ponderado matriculados</t>
  </si>
  <si>
    <t>Partição CC/CPC (+)</t>
  </si>
  <si>
    <t>Ingressos por vaga nova</t>
  </si>
  <si>
    <t>Partição Ingressos por vaga nova (+)</t>
  </si>
  <si>
    <t>Concluintes por vaga nova</t>
  </si>
  <si>
    <t>Partição Concluintes por vaga nova (+)</t>
  </si>
  <si>
    <t>Desvinculados por vaga nova</t>
  </si>
  <si>
    <t>Partição Desvinculados por vaga nova (-)</t>
  </si>
  <si>
    <t>Docentes FTE</t>
  </si>
  <si>
    <t>Partição Docentes FTE (-)</t>
  </si>
  <si>
    <t>Carga de trabalho docente total</t>
  </si>
  <si>
    <t>Partição Carga de trabalho docente total (+)</t>
  </si>
  <si>
    <t>Censo Graduação</t>
  </si>
  <si>
    <t>Partição Censo Graduação</t>
  </si>
  <si>
    <t>Bônus Censo Graduação</t>
  </si>
  <si>
    <t>(Matric. Mest * Capes) / Matric Total Unidade</t>
  </si>
  <si>
    <t>(Matric. Dout * Capes) / Matric Total Unidade</t>
  </si>
  <si>
    <t>Pós-graduação</t>
  </si>
  <si>
    <t>Partição Pós</t>
  </si>
  <si>
    <t>Bônus Pós-Graduação</t>
  </si>
  <si>
    <t>Matriz 2022 FINAL</t>
  </si>
  <si>
    <t>Variação 2021-2022</t>
  </si>
  <si>
    <t>Percentual do Valor de Referência Histórico a ser mantido:</t>
  </si>
  <si>
    <t>FAC</t>
  </si>
  <si>
    <t>FACE</t>
  </si>
  <si>
    <t xml:space="preserve"> R$-   </t>
  </si>
  <si>
    <t>FAU</t>
  </si>
  <si>
    <t>Montante adicional a ser distribuído pela metodologia da Matriz ANDIFES:</t>
  </si>
  <si>
    <t>FAV</t>
  </si>
  <si>
    <t>FCE</t>
  </si>
  <si>
    <t>FCI</t>
  </si>
  <si>
    <t>Montante adicional a ser distribuído para a Extensão:</t>
  </si>
  <si>
    <t>FD</t>
  </si>
  <si>
    <t>FE</t>
  </si>
  <si>
    <t>FEF</t>
  </si>
  <si>
    <t>Montante adicional a ser distribuído com base na métrica de créditos de serviço:</t>
  </si>
  <si>
    <t>FGA</t>
  </si>
  <si>
    <t>FM</t>
  </si>
  <si>
    <t>FS</t>
  </si>
  <si>
    <t>FT</t>
  </si>
  <si>
    <t>Montante adicional a ser distribuído com base nas métricas de avaliação do Censo da Educação Superior:</t>
  </si>
  <si>
    <t>FUP</t>
  </si>
  <si>
    <t>IB</t>
  </si>
  <si>
    <t>ICS</t>
  </si>
  <si>
    <t>IdA</t>
  </si>
  <si>
    <t>Montante adicional a ser distribuído com base nas métricas de avaliação para a pós-graduação:</t>
  </si>
  <si>
    <t>IE</t>
  </si>
  <si>
    <t>IF</t>
  </si>
  <si>
    <t>IG</t>
  </si>
  <si>
    <t>IH</t>
  </si>
  <si>
    <t>IL</t>
  </si>
  <si>
    <t>IP</t>
  </si>
  <si>
    <t>IPOL</t>
  </si>
  <si>
    <t>IQ</t>
  </si>
  <si>
    <t>IREL</t>
  </si>
  <si>
    <t>TOTAL</t>
  </si>
  <si>
    <t>RESULTADOS</t>
  </si>
  <si>
    <t>Montante adicional TOTAL</t>
  </si>
  <si>
    <t>Montante a ser reposto TOTAL</t>
  </si>
  <si>
    <t>Total a ser distribuído Matriz 2022</t>
  </si>
  <si>
    <t>Ganho percentual médio</t>
  </si>
  <si>
    <t>Matriz 2022 / Matriz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</si>
</sst>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$&quot;\ #,##0;[Red]\-&quot;R$&quot;\ #,##0"/>
    <numFmt numFmtId="8" formatCode="&quot;R$&quot;\ #,##0.00;[Red]\-&quot;R$&quot;\ #,##0.00"/>
  </numFmts>
  <fonts count="7" x14ac:knownFonts="1">
    <font>
      <sz val="11"/>
      <color theme="1"/>
      <name val="Aptos Narrow"/>
      <family val="2"/>
      <scheme val="minor"/>
    </font>
    <font>
      <sz val="10"/>
      <color rgb="FF000000"/>
      <name val="Open Sans"/>
      <family val="2"/>
    </font>
    <font>
      <b/>
      <sz val="10"/>
      <color rgb="FFFFFFFF"/>
      <name val="Open Sans"/>
      <family val="2"/>
    </font>
    <font>
      <b/>
      <sz val="10"/>
      <color rgb="FF000000"/>
      <name val="Open Sans"/>
      <family val="2"/>
    </font>
    <font>
      <sz val="10"/>
      <color rgb="FFFFFFFF"/>
      <name val="Open Sans"/>
      <family val="2"/>
    </font>
    <font>
      <sz val="10"/>
      <color rgb="FF525252"/>
      <name val="Open Sans"/>
      <family val="2"/>
    </font>
    <font>
      <b/>
      <sz val="10"/>
      <color rgb="FF525252"/>
      <name val="Open Sans"/>
      <family val="2"/>
    </font>
  </fonts>
  <fills count="15">
    <fill>
      <patternFill patternType="none"/>
    </fill>
    <fill>
      <patternFill patternType="gray125"/>
    </fill>
    <fill>
      <patternFill patternType="solid">
        <fgColor rgb="FF70AD47"/>
        <bgColor rgb="FF000000"/>
      </patternFill>
    </fill>
    <fill>
      <patternFill patternType="solid">
        <fgColor rgb="FFF6F9F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44546A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DDEBF7"/>
        <bgColor rgb="FF000000"/>
      </patternFill>
    </fill>
  </fills>
  <borders count="21">
    <border>
      <left/>
      <right/>
      <top/>
      <bottom/>
      <diagonal/>
    </border>
    <border>
      <left style="thin">
        <color rgb="FF375623"/>
      </left>
      <right style="thin">
        <color rgb="FF375623"/>
      </right>
      <top style="thin">
        <color rgb="FF375623"/>
      </top>
      <bottom/>
      <diagonal/>
    </border>
    <border>
      <left style="thin">
        <color rgb="FF375623"/>
      </left>
      <right style="thin">
        <color rgb="FF375623"/>
      </right>
      <top/>
      <bottom style="thin">
        <color rgb="FFA5A5A5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375623"/>
      </left>
      <right style="thin">
        <color rgb="FF375623"/>
      </right>
      <top/>
      <bottom/>
      <diagonal/>
    </border>
    <border>
      <left style="thin">
        <color rgb="FF375623"/>
      </left>
      <right style="thin">
        <color rgb="FF375623"/>
      </right>
      <top/>
      <bottom style="thin">
        <color rgb="FF375623"/>
      </bottom>
      <diagonal/>
    </border>
    <border>
      <left style="thin">
        <color rgb="FF1F4E78"/>
      </left>
      <right style="thin">
        <color rgb="FF1F4E78"/>
      </right>
      <top style="thin">
        <color rgb="FF1F4E78"/>
      </top>
      <bottom/>
      <diagonal/>
    </border>
    <border>
      <left style="thin">
        <color rgb="FF1F4E78"/>
      </left>
      <right style="thin">
        <color rgb="FF1F4E78"/>
      </right>
      <top/>
      <bottom/>
      <diagonal/>
    </border>
    <border>
      <left style="thin">
        <color rgb="FF1F4E78"/>
      </left>
      <right style="thin">
        <color rgb="FF1F4E78"/>
      </right>
      <top/>
      <bottom style="thin">
        <color rgb="FF1F4E78"/>
      </bottom>
      <diagonal/>
    </border>
    <border>
      <left/>
      <right style="thin">
        <color rgb="FF375623"/>
      </right>
      <top/>
      <bottom/>
      <diagonal/>
    </border>
    <border>
      <left style="thin">
        <color rgb="FF375623"/>
      </left>
      <right/>
      <top/>
      <bottom/>
      <diagonal/>
    </border>
    <border>
      <left style="thin">
        <color rgb="FF375623"/>
      </left>
      <right style="thin">
        <color rgb="FF375623"/>
      </right>
      <top style="thin">
        <color rgb="FFA5A5A5"/>
      </top>
      <bottom/>
      <diagonal/>
    </border>
    <border>
      <left style="thin">
        <color rgb="FF1F4E78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right"/>
    </xf>
    <xf numFmtId="8" fontId="1" fillId="0" borderId="6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/>
    </xf>
    <xf numFmtId="8" fontId="1" fillId="3" borderId="6" xfId="0" applyNumberFormat="1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right" vertical="center"/>
    </xf>
    <xf numFmtId="0" fontId="4" fillId="12" borderId="6" xfId="0" applyFont="1" applyFill="1" applyBorder="1" applyAlignment="1">
      <alignment horizontal="right"/>
    </xf>
    <xf numFmtId="6" fontId="4" fillId="12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/>
    <xf numFmtId="0" fontId="1" fillId="0" borderId="17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1" fillId="0" borderId="18" xfId="0" applyFont="1" applyBorder="1" applyAlignment="1"/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" fillId="0" borderId="3" xfId="0" applyFont="1" applyBorder="1" applyAlignment="1"/>
    <xf numFmtId="6" fontId="1" fillId="0" borderId="6" xfId="0" applyNumberFormat="1" applyFont="1" applyBorder="1" applyAlignment="1"/>
    <xf numFmtId="0" fontId="1" fillId="0" borderId="6" xfId="0" applyFont="1" applyBorder="1" applyAlignment="1"/>
    <xf numFmtId="8" fontId="1" fillId="0" borderId="6" xfId="0" applyNumberFormat="1" applyFont="1" applyBorder="1" applyAlignment="1"/>
    <xf numFmtId="6" fontId="1" fillId="4" borderId="6" xfId="0" applyNumberFormat="1" applyFont="1" applyFill="1" applyBorder="1" applyAlignment="1"/>
    <xf numFmtId="6" fontId="1" fillId="5" borderId="9" xfId="0" applyNumberFormat="1" applyFont="1" applyFill="1" applyBorder="1" applyAlignment="1"/>
    <xf numFmtId="6" fontId="1" fillId="0" borderId="9" xfId="0" applyNumberFormat="1" applyFont="1" applyBorder="1" applyAlignment="1"/>
    <xf numFmtId="3" fontId="1" fillId="0" borderId="6" xfId="0" applyNumberFormat="1" applyFont="1" applyBorder="1" applyAlignment="1"/>
    <xf numFmtId="6" fontId="1" fillId="11" borderId="6" xfId="0" applyNumberFormat="1" applyFont="1" applyFill="1" applyBorder="1" applyAlignment="1"/>
    <xf numFmtId="10" fontId="1" fillId="0" borderId="6" xfId="0" applyNumberFormat="1" applyFont="1" applyBorder="1" applyAlignment="1"/>
    <xf numFmtId="6" fontId="1" fillId="10" borderId="3" xfId="0" applyNumberFormat="1" applyFont="1" applyFill="1" applyBorder="1" applyAlignment="1"/>
    <xf numFmtId="10" fontId="1" fillId="0" borderId="9" xfId="0" applyNumberFormat="1" applyFont="1" applyBorder="1" applyAlignment="1"/>
    <xf numFmtId="0" fontId="1" fillId="5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/>
    <xf numFmtId="6" fontId="1" fillId="3" borderId="6" xfId="0" applyNumberFormat="1" applyFont="1" applyFill="1" applyBorder="1" applyAlignment="1"/>
    <xf numFmtId="0" fontId="1" fillId="3" borderId="6" xfId="0" applyFont="1" applyFill="1" applyBorder="1" applyAlignment="1"/>
    <xf numFmtId="8" fontId="1" fillId="3" borderId="6" xfId="0" applyNumberFormat="1" applyFont="1" applyFill="1" applyBorder="1" applyAlignment="1"/>
    <xf numFmtId="0" fontId="1" fillId="5" borderId="9" xfId="0" applyFont="1" applyFill="1" applyBorder="1" applyAlignment="1"/>
    <xf numFmtId="6" fontId="1" fillId="3" borderId="9" xfId="0" applyNumberFormat="1" applyFont="1" applyFill="1" applyBorder="1" applyAlignment="1"/>
    <xf numFmtId="3" fontId="1" fillId="3" borderId="6" xfId="0" applyNumberFormat="1" applyFont="1" applyFill="1" applyBorder="1" applyAlignment="1"/>
    <xf numFmtId="10" fontId="1" fillId="3" borderId="6" xfId="0" applyNumberFormat="1" applyFont="1" applyFill="1" applyBorder="1" applyAlignment="1"/>
    <xf numFmtId="10" fontId="1" fillId="3" borderId="9" xfId="0" applyNumberFormat="1" applyFont="1" applyFill="1" applyBorder="1" applyAlignment="1"/>
    <xf numFmtId="0" fontId="3" fillId="2" borderId="12" xfId="0" applyFont="1" applyFill="1" applyBorder="1" applyAlignment="1">
      <alignment horizontal="center" vertical="center"/>
    </xf>
    <xf numFmtId="6" fontId="3" fillId="2" borderId="12" xfId="0" applyNumberFormat="1" applyFont="1" applyFill="1" applyBorder="1" applyAlignment="1">
      <alignment horizontal="center" vertical="center"/>
    </xf>
    <xf numFmtId="6" fontId="3" fillId="2" borderId="13" xfId="0" applyNumberFormat="1" applyFont="1" applyFill="1" applyBorder="1" applyAlignment="1">
      <alignment horizontal="center" vertical="center"/>
    </xf>
    <xf numFmtId="0" fontId="4" fillId="12" borderId="3" xfId="0" applyFont="1" applyFill="1" applyBorder="1" applyAlignment="1"/>
    <xf numFmtId="6" fontId="4" fillId="12" borderId="6" xfId="0" applyNumberFormat="1" applyFont="1" applyFill="1" applyBorder="1" applyAlignment="1"/>
    <xf numFmtId="0" fontId="4" fillId="12" borderId="6" xfId="0" applyFont="1" applyFill="1" applyBorder="1" applyAlignment="1"/>
    <xf numFmtId="6" fontId="4" fillId="12" borderId="9" xfId="0" applyNumberFormat="1" applyFont="1" applyFill="1" applyBorder="1" applyAlignment="1"/>
    <xf numFmtId="8" fontId="4" fillId="12" borderId="6" xfId="0" applyNumberFormat="1" applyFont="1" applyFill="1" applyBorder="1" applyAlignment="1"/>
    <xf numFmtId="0" fontId="4" fillId="12" borderId="9" xfId="0" applyFont="1" applyFill="1" applyBorder="1" applyAlignment="1"/>
    <xf numFmtId="0" fontId="2" fillId="13" borderId="14" xfId="0" applyFont="1" applyFill="1" applyBorder="1" applyAlignment="1">
      <alignment horizontal="center" vertical="center"/>
    </xf>
    <xf numFmtId="0" fontId="1" fillId="0" borderId="20" xfId="0" applyFont="1" applyBorder="1" applyAlignment="1"/>
    <xf numFmtId="10" fontId="1" fillId="0" borderId="0" xfId="0" applyNumberFormat="1" applyFont="1" applyAlignment="1"/>
    <xf numFmtId="0" fontId="2" fillId="13" borderId="16" xfId="0" applyFont="1" applyFill="1" applyBorder="1" applyAlignment="1">
      <alignment horizontal="center" vertical="center"/>
    </xf>
    <xf numFmtId="0" fontId="5" fillId="14" borderId="14" xfId="0" applyFont="1" applyFill="1" applyBorder="1" applyAlignment="1">
      <alignment horizontal="center" vertical="center"/>
    </xf>
    <xf numFmtId="6" fontId="6" fillId="14" borderId="16" xfId="0" applyNumberFormat="1" applyFont="1" applyFill="1" applyBorder="1" applyAlignment="1">
      <alignment horizontal="center" vertical="center"/>
    </xf>
    <xf numFmtId="0" fontId="5" fillId="14" borderId="15" xfId="0" applyFont="1" applyFill="1" applyBorder="1" applyAlignment="1">
      <alignment horizontal="center" vertical="center"/>
    </xf>
    <xf numFmtId="10" fontId="6" fillId="14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E379-74B6-4432-984C-62C7D0926E7E}">
  <dimension ref="A1:AQ45"/>
  <sheetViews>
    <sheetView tabSelected="1" workbookViewId="0">
      <selection activeCell="J2" sqref="J2:J3"/>
    </sheetView>
  </sheetViews>
  <sheetFormatPr defaultRowHeight="14.4" x14ac:dyDescent="0.3"/>
  <cols>
    <col min="2" max="2" width="39.77734375" customWidth="1"/>
    <col min="3" max="13" width="15.6640625" customWidth="1"/>
    <col min="14" max="14" width="18.77734375" bestFit="1" customWidth="1"/>
    <col min="15" max="16" width="15.6640625" customWidth="1"/>
    <col min="17" max="17" width="23.33203125" customWidth="1"/>
    <col min="18" max="41" width="15.6640625" customWidth="1"/>
  </cols>
  <sheetData>
    <row r="1" spans="1:43" ht="15" x14ac:dyDescent="0.35">
      <c r="A1" s="31"/>
      <c r="B1" s="31"/>
      <c r="C1" s="31"/>
      <c r="D1" s="31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1"/>
      <c r="AJ1" s="1"/>
      <c r="AK1" s="32"/>
      <c r="AL1" s="32"/>
      <c r="AM1" s="32"/>
      <c r="AN1" s="32"/>
      <c r="AO1" s="32"/>
      <c r="AP1" s="32"/>
      <c r="AQ1" s="32"/>
    </row>
    <row r="2" spans="1:43" s="84" customFormat="1" ht="30" x14ac:dyDescent="0.3">
      <c r="A2" s="33"/>
      <c r="B2" s="34" t="s">
        <v>0</v>
      </c>
      <c r="C2" s="35"/>
      <c r="D2" s="36" t="s">
        <v>1</v>
      </c>
      <c r="E2" s="16" t="s">
        <v>2</v>
      </c>
      <c r="F2" s="37" t="s">
        <v>3</v>
      </c>
      <c r="G2" s="37" t="s">
        <v>4</v>
      </c>
      <c r="H2" s="37" t="s">
        <v>5</v>
      </c>
      <c r="I2" s="37" t="s">
        <v>6</v>
      </c>
      <c r="J2" s="16" t="s">
        <v>7</v>
      </c>
      <c r="K2" s="37" t="s">
        <v>8</v>
      </c>
      <c r="L2" s="2" t="s">
        <v>9</v>
      </c>
      <c r="M2" s="38" t="s">
        <v>11</v>
      </c>
      <c r="N2" s="37" t="s">
        <v>12</v>
      </c>
      <c r="O2" s="39" t="s">
        <v>13</v>
      </c>
      <c r="P2" s="39" t="s">
        <v>14</v>
      </c>
      <c r="Q2" s="19" t="s">
        <v>15</v>
      </c>
      <c r="R2" s="19" t="s">
        <v>16</v>
      </c>
      <c r="S2" s="19" t="s">
        <v>17</v>
      </c>
      <c r="T2" s="4" t="s">
        <v>18</v>
      </c>
      <c r="U2" s="21" t="s">
        <v>20</v>
      </c>
      <c r="V2" s="21" t="s">
        <v>21</v>
      </c>
      <c r="W2" s="21" t="s">
        <v>22</v>
      </c>
      <c r="X2" s="21" t="s">
        <v>23</v>
      </c>
      <c r="Y2" s="21" t="s">
        <v>24</v>
      </c>
      <c r="Z2" s="21" t="s">
        <v>25</v>
      </c>
      <c r="AA2" s="21" t="s">
        <v>26</v>
      </c>
      <c r="AB2" s="21" t="s">
        <v>27</v>
      </c>
      <c r="AC2" s="21" t="s">
        <v>28</v>
      </c>
      <c r="AD2" s="21" t="s">
        <v>29</v>
      </c>
      <c r="AE2" s="21" t="s">
        <v>30</v>
      </c>
      <c r="AF2" s="21" t="s">
        <v>31</v>
      </c>
      <c r="AG2" s="21" t="s">
        <v>32</v>
      </c>
      <c r="AH2" s="21" t="s">
        <v>33</v>
      </c>
      <c r="AI2" s="23" t="s">
        <v>34</v>
      </c>
      <c r="AJ2" s="23" t="s">
        <v>35</v>
      </c>
      <c r="AK2" s="23" t="s">
        <v>36</v>
      </c>
      <c r="AL2" s="23" t="s">
        <v>37</v>
      </c>
      <c r="AM2" s="23" t="s">
        <v>38</v>
      </c>
      <c r="AN2" s="25" t="s">
        <v>39</v>
      </c>
      <c r="AO2" s="18" t="s">
        <v>40</v>
      </c>
      <c r="AP2" s="31"/>
      <c r="AQ2" s="31"/>
    </row>
    <row r="3" spans="1:43" s="84" customFormat="1" ht="45" x14ac:dyDescent="0.3">
      <c r="A3" s="33"/>
      <c r="B3" s="40"/>
      <c r="C3" s="35"/>
      <c r="D3" s="41"/>
      <c r="E3" s="17"/>
      <c r="F3" s="42"/>
      <c r="G3" s="42"/>
      <c r="H3" s="42"/>
      <c r="I3" s="42"/>
      <c r="J3" s="17"/>
      <c r="K3" s="42"/>
      <c r="L3" s="3" t="s">
        <v>10</v>
      </c>
      <c r="M3" s="43"/>
      <c r="N3" s="42"/>
      <c r="O3" s="44"/>
      <c r="P3" s="44"/>
      <c r="Q3" s="20"/>
      <c r="R3" s="20"/>
      <c r="S3" s="20"/>
      <c r="T3" s="5" t="s">
        <v>19</v>
      </c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4"/>
      <c r="AJ3" s="24"/>
      <c r="AK3" s="24"/>
      <c r="AL3" s="24"/>
      <c r="AM3" s="24"/>
      <c r="AN3" s="26"/>
      <c r="AO3" s="27"/>
      <c r="AP3" s="31"/>
      <c r="AQ3" s="31"/>
    </row>
    <row r="4" spans="1:43" ht="15" x14ac:dyDescent="0.35">
      <c r="A4" s="32"/>
      <c r="B4" s="29" t="s">
        <v>41</v>
      </c>
      <c r="C4" s="32"/>
      <c r="D4" s="45" t="s">
        <v>42</v>
      </c>
      <c r="E4" s="46">
        <v>634993</v>
      </c>
      <c r="F4" s="46">
        <v>507994</v>
      </c>
      <c r="G4" s="46">
        <v>126999</v>
      </c>
      <c r="H4" s="47">
        <v>1.95E-2</v>
      </c>
      <c r="I4" s="47">
        <v>3.5299999999999998E-2</v>
      </c>
      <c r="J4" s="48">
        <v>162949.85</v>
      </c>
      <c r="K4" s="46">
        <v>710122</v>
      </c>
      <c r="L4" s="49">
        <v>670944</v>
      </c>
      <c r="M4" s="50">
        <v>39178</v>
      </c>
      <c r="N4" s="51">
        <v>710122</v>
      </c>
      <c r="O4" s="47">
        <v>4.1500000000000002E-2</v>
      </c>
      <c r="P4" s="46">
        <v>20746</v>
      </c>
      <c r="Q4" s="52">
        <v>1946</v>
      </c>
      <c r="R4" s="47">
        <v>7.9000000000000008E-3</v>
      </c>
      <c r="S4" s="53">
        <v>3946</v>
      </c>
      <c r="T4" s="47">
        <v>4.6399999999999997</v>
      </c>
      <c r="U4" s="47">
        <v>4.2000000000000003E-2</v>
      </c>
      <c r="V4" s="54">
        <v>0.89</v>
      </c>
      <c r="W4" s="47">
        <v>3.8300000000000001E-2</v>
      </c>
      <c r="X4" s="54">
        <v>0.44</v>
      </c>
      <c r="Y4" s="47">
        <v>4.41E-2</v>
      </c>
      <c r="Z4" s="54">
        <v>0.03</v>
      </c>
      <c r="AA4" s="47">
        <v>1.6400000000000001E-2</v>
      </c>
      <c r="AB4" s="47">
        <v>63</v>
      </c>
      <c r="AC4" s="47">
        <v>2.35E-2</v>
      </c>
      <c r="AD4" s="52">
        <v>15139</v>
      </c>
      <c r="AE4" s="47">
        <v>2.4E-2</v>
      </c>
      <c r="AF4" s="47">
        <v>0.1085</v>
      </c>
      <c r="AG4" s="47">
        <v>5.4300000000000001E-2</v>
      </c>
      <c r="AH4" s="48">
        <v>27137.27</v>
      </c>
      <c r="AI4" s="6">
        <v>4</v>
      </c>
      <c r="AJ4" s="7">
        <v>4</v>
      </c>
      <c r="AK4" s="6">
        <v>8</v>
      </c>
      <c r="AL4" s="6">
        <v>3.2899999999999999E-2</v>
      </c>
      <c r="AM4" s="8">
        <v>16428.830000000002</v>
      </c>
      <c r="AN4" s="55">
        <v>778381</v>
      </c>
      <c r="AO4" s="56">
        <v>9.6100000000000005E-2</v>
      </c>
      <c r="AP4" s="32"/>
      <c r="AQ4" s="32"/>
    </row>
    <row r="5" spans="1:43" ht="15" x14ac:dyDescent="0.35">
      <c r="A5" s="32"/>
      <c r="B5" s="28"/>
      <c r="C5" s="32"/>
      <c r="D5" s="58" t="s">
        <v>43</v>
      </c>
      <c r="E5" s="59">
        <v>763317</v>
      </c>
      <c r="F5" s="59">
        <v>610654</v>
      </c>
      <c r="G5" s="59">
        <v>152663</v>
      </c>
      <c r="H5" s="60">
        <v>5.6099999999999997E-2</v>
      </c>
      <c r="I5" s="60">
        <v>4.1799999999999997E-2</v>
      </c>
      <c r="J5" s="61">
        <v>359756</v>
      </c>
      <c r="K5" s="59">
        <v>906309</v>
      </c>
      <c r="L5" s="49">
        <v>970410</v>
      </c>
      <c r="M5" s="62" t="s">
        <v>44</v>
      </c>
      <c r="N5" s="63">
        <v>970410</v>
      </c>
      <c r="O5" s="60">
        <v>0.06</v>
      </c>
      <c r="P5" s="59">
        <v>30022</v>
      </c>
      <c r="Q5" s="64">
        <v>30204</v>
      </c>
      <c r="R5" s="60">
        <v>0.1225</v>
      </c>
      <c r="S5" s="53">
        <v>61250</v>
      </c>
      <c r="T5" s="60">
        <v>4</v>
      </c>
      <c r="U5" s="60">
        <v>3.6299999999999999E-2</v>
      </c>
      <c r="V5" s="65">
        <v>0.87</v>
      </c>
      <c r="W5" s="60">
        <v>3.7499999999999999E-2</v>
      </c>
      <c r="X5" s="65">
        <v>0.43</v>
      </c>
      <c r="Y5" s="60">
        <v>4.3099999999999999E-2</v>
      </c>
      <c r="Z5" s="65">
        <v>7.0000000000000007E-2</v>
      </c>
      <c r="AA5" s="60">
        <v>3.8300000000000001E-2</v>
      </c>
      <c r="AB5" s="60">
        <v>146</v>
      </c>
      <c r="AC5" s="60">
        <v>5.4600000000000003E-2</v>
      </c>
      <c r="AD5" s="64">
        <v>34097</v>
      </c>
      <c r="AE5" s="60">
        <v>5.3999999999999999E-2</v>
      </c>
      <c r="AF5" s="60">
        <v>7.8100000000000003E-2</v>
      </c>
      <c r="AG5" s="60">
        <v>3.9E-2</v>
      </c>
      <c r="AH5" s="61">
        <v>19520.03</v>
      </c>
      <c r="AI5" s="9">
        <v>5.61</v>
      </c>
      <c r="AJ5" s="10">
        <v>5.09</v>
      </c>
      <c r="AK5" s="6">
        <v>10.7</v>
      </c>
      <c r="AL5" s="9">
        <v>4.3900000000000002E-2</v>
      </c>
      <c r="AM5" s="11">
        <v>21973.55</v>
      </c>
      <c r="AN5" s="55">
        <v>1103175</v>
      </c>
      <c r="AO5" s="66">
        <v>0.2172</v>
      </c>
      <c r="AP5" s="32"/>
      <c r="AQ5" s="32"/>
    </row>
    <row r="6" spans="1:43" ht="15" x14ac:dyDescent="0.35">
      <c r="A6" s="32"/>
      <c r="B6" s="67">
        <v>80</v>
      </c>
      <c r="C6" s="32"/>
      <c r="D6" s="45" t="s">
        <v>45</v>
      </c>
      <c r="E6" s="46">
        <v>582406</v>
      </c>
      <c r="F6" s="46">
        <v>465925</v>
      </c>
      <c r="G6" s="46">
        <v>116481</v>
      </c>
      <c r="H6" s="47">
        <v>2.2100000000000002E-2</v>
      </c>
      <c r="I6" s="47">
        <v>3.39E-2</v>
      </c>
      <c r="J6" s="48">
        <v>163346.34</v>
      </c>
      <c r="K6" s="46">
        <v>649369</v>
      </c>
      <c r="L6" s="49">
        <v>629271</v>
      </c>
      <c r="M6" s="50">
        <v>20098</v>
      </c>
      <c r="N6" s="51">
        <v>649369</v>
      </c>
      <c r="O6" s="47">
        <v>2.4299999999999999E-2</v>
      </c>
      <c r="P6" s="46">
        <v>12130</v>
      </c>
      <c r="Q6" s="47">
        <v>228</v>
      </c>
      <c r="R6" s="47">
        <v>8.9999999999999998E-4</v>
      </c>
      <c r="S6" s="53">
        <v>462</v>
      </c>
      <c r="T6" s="47">
        <v>4</v>
      </c>
      <c r="U6" s="47">
        <v>3.6299999999999999E-2</v>
      </c>
      <c r="V6" s="54">
        <v>0.91</v>
      </c>
      <c r="W6" s="47">
        <v>3.9199999999999999E-2</v>
      </c>
      <c r="X6" s="54">
        <v>0.64</v>
      </c>
      <c r="Y6" s="47">
        <v>6.4199999999999993E-2</v>
      </c>
      <c r="Z6" s="54">
        <v>0.06</v>
      </c>
      <c r="AA6" s="47">
        <v>3.2800000000000003E-2</v>
      </c>
      <c r="AB6" s="47">
        <v>70</v>
      </c>
      <c r="AC6" s="47">
        <v>2.6200000000000001E-2</v>
      </c>
      <c r="AD6" s="52">
        <v>18846</v>
      </c>
      <c r="AE6" s="47">
        <v>2.9899999999999999E-2</v>
      </c>
      <c r="AF6" s="47">
        <v>0.1106</v>
      </c>
      <c r="AG6" s="47">
        <v>5.5300000000000002E-2</v>
      </c>
      <c r="AH6" s="48">
        <v>27642.080000000002</v>
      </c>
      <c r="AI6" s="6">
        <v>4</v>
      </c>
      <c r="AJ6" s="7">
        <v>4</v>
      </c>
      <c r="AK6" s="6">
        <v>8</v>
      </c>
      <c r="AL6" s="6">
        <v>3.2899999999999999E-2</v>
      </c>
      <c r="AM6" s="8">
        <v>16428.830000000002</v>
      </c>
      <c r="AN6" s="55">
        <v>706032</v>
      </c>
      <c r="AO6" s="56">
        <v>8.7300000000000003E-2</v>
      </c>
      <c r="AP6" s="32"/>
      <c r="AQ6" s="32"/>
    </row>
    <row r="7" spans="1:43" ht="15" x14ac:dyDescent="0.35">
      <c r="A7" s="32"/>
      <c r="B7" s="28" t="s">
        <v>46</v>
      </c>
      <c r="C7" s="32"/>
      <c r="D7" s="58" t="s">
        <v>47</v>
      </c>
      <c r="E7" s="59">
        <v>584626</v>
      </c>
      <c r="F7" s="59">
        <v>467701</v>
      </c>
      <c r="G7" s="59">
        <v>116925</v>
      </c>
      <c r="H7" s="60">
        <v>7.2999999999999995E-2</v>
      </c>
      <c r="I7" s="60">
        <v>3.5900000000000001E-2</v>
      </c>
      <c r="J7" s="61">
        <v>421370.83</v>
      </c>
      <c r="K7" s="59">
        <v>900515</v>
      </c>
      <c r="L7" s="49">
        <v>889072</v>
      </c>
      <c r="M7" s="50">
        <v>11443</v>
      </c>
      <c r="N7" s="63">
        <v>900515</v>
      </c>
      <c r="O7" s="60">
        <v>3.78E-2</v>
      </c>
      <c r="P7" s="59">
        <v>18880</v>
      </c>
      <c r="Q7" s="64">
        <v>1112</v>
      </c>
      <c r="R7" s="60">
        <v>4.4999999999999997E-3</v>
      </c>
      <c r="S7" s="53">
        <v>2255</v>
      </c>
      <c r="T7" s="60">
        <v>4</v>
      </c>
      <c r="U7" s="60">
        <v>3.6299999999999999E-2</v>
      </c>
      <c r="V7" s="65">
        <v>0.92</v>
      </c>
      <c r="W7" s="60">
        <v>3.9600000000000003E-2</v>
      </c>
      <c r="X7" s="65">
        <v>0.36</v>
      </c>
      <c r="Y7" s="60">
        <v>3.61E-2</v>
      </c>
      <c r="Z7" s="65">
        <v>7.0000000000000007E-2</v>
      </c>
      <c r="AA7" s="60">
        <v>3.8300000000000001E-2</v>
      </c>
      <c r="AB7" s="60">
        <v>98</v>
      </c>
      <c r="AC7" s="60">
        <v>3.6600000000000001E-2</v>
      </c>
      <c r="AD7" s="64">
        <v>15534</v>
      </c>
      <c r="AE7" s="60">
        <v>2.46E-2</v>
      </c>
      <c r="AF7" s="60">
        <v>6.1699999999999998E-2</v>
      </c>
      <c r="AG7" s="60">
        <v>3.09E-2</v>
      </c>
      <c r="AH7" s="61">
        <v>15434.11</v>
      </c>
      <c r="AI7" s="9">
        <v>4.1500000000000004</v>
      </c>
      <c r="AJ7" s="10">
        <v>4.2300000000000004</v>
      </c>
      <c r="AK7" s="6">
        <v>8.39</v>
      </c>
      <c r="AL7" s="9">
        <v>3.44E-2</v>
      </c>
      <c r="AM7" s="11">
        <v>17222.560000000001</v>
      </c>
      <c r="AN7" s="55">
        <v>954307</v>
      </c>
      <c r="AO7" s="66">
        <v>5.9700000000000003E-2</v>
      </c>
      <c r="AP7" s="32"/>
      <c r="AQ7" s="32"/>
    </row>
    <row r="8" spans="1:43" ht="15" x14ac:dyDescent="0.35">
      <c r="A8" s="32"/>
      <c r="B8" s="28"/>
      <c r="C8" s="32"/>
      <c r="D8" s="45" t="s">
        <v>48</v>
      </c>
      <c r="E8" s="46">
        <v>555696</v>
      </c>
      <c r="F8" s="46">
        <v>444557</v>
      </c>
      <c r="G8" s="46">
        <v>111139</v>
      </c>
      <c r="H8" s="47">
        <v>5.1799999999999999E-2</v>
      </c>
      <c r="I8" s="47">
        <v>3.3599999999999998E-2</v>
      </c>
      <c r="J8" s="48">
        <v>385751.71</v>
      </c>
      <c r="K8" s="46">
        <v>871309</v>
      </c>
      <c r="L8" s="49">
        <v>830309</v>
      </c>
      <c r="M8" s="50">
        <v>41000</v>
      </c>
      <c r="N8" s="51">
        <v>871309</v>
      </c>
      <c r="O8" s="47">
        <v>0.15490000000000001</v>
      </c>
      <c r="P8" s="46">
        <v>77442</v>
      </c>
      <c r="Q8" s="52">
        <v>2804</v>
      </c>
      <c r="R8" s="47">
        <v>1.14E-2</v>
      </c>
      <c r="S8" s="53">
        <v>5686</v>
      </c>
      <c r="T8" s="47">
        <v>4.78</v>
      </c>
      <c r="U8" s="47">
        <v>4.3299999999999998E-2</v>
      </c>
      <c r="V8" s="54">
        <v>0.93</v>
      </c>
      <c r="W8" s="47">
        <v>4.0099999999999997E-2</v>
      </c>
      <c r="X8" s="54">
        <v>0.32</v>
      </c>
      <c r="Y8" s="47">
        <v>3.2099999999999997E-2</v>
      </c>
      <c r="Z8" s="54">
        <v>0.14000000000000001</v>
      </c>
      <c r="AA8" s="47">
        <v>7.6499999999999999E-2</v>
      </c>
      <c r="AB8" s="47">
        <v>145.5</v>
      </c>
      <c r="AC8" s="47">
        <v>5.4399999999999997E-2</v>
      </c>
      <c r="AD8" s="52">
        <v>32525</v>
      </c>
      <c r="AE8" s="47">
        <v>5.1499999999999997E-2</v>
      </c>
      <c r="AF8" s="47">
        <v>3.6200000000000003E-2</v>
      </c>
      <c r="AG8" s="47">
        <v>1.8100000000000002E-2</v>
      </c>
      <c r="AH8" s="48">
        <v>9039.85</v>
      </c>
      <c r="AI8" s="6">
        <v>3.44</v>
      </c>
      <c r="AJ8" s="7">
        <v>4</v>
      </c>
      <c r="AK8" s="6">
        <v>7.44</v>
      </c>
      <c r="AL8" s="6">
        <v>3.0599999999999999E-2</v>
      </c>
      <c r="AM8" s="8">
        <v>15279.79</v>
      </c>
      <c r="AN8" s="55">
        <v>978757</v>
      </c>
      <c r="AO8" s="56">
        <v>0.12330000000000001</v>
      </c>
      <c r="AP8" s="32"/>
      <c r="AQ8" s="32"/>
    </row>
    <row r="9" spans="1:43" ht="15" x14ac:dyDescent="0.35">
      <c r="A9" s="32"/>
      <c r="B9" s="68">
        <v>3000000</v>
      </c>
      <c r="C9" s="32"/>
      <c r="D9" s="58" t="s">
        <v>49</v>
      </c>
      <c r="E9" s="59">
        <v>372238</v>
      </c>
      <c r="F9" s="59">
        <v>297790</v>
      </c>
      <c r="G9" s="59">
        <v>74448</v>
      </c>
      <c r="H9" s="60">
        <v>1.3599999999999999E-2</v>
      </c>
      <c r="I9" s="60">
        <v>4.0500000000000001E-2</v>
      </c>
      <c r="J9" s="61">
        <v>124137.15</v>
      </c>
      <c r="K9" s="59">
        <v>424045</v>
      </c>
      <c r="L9" s="49">
        <v>421928</v>
      </c>
      <c r="M9" s="50">
        <v>2117</v>
      </c>
      <c r="N9" s="63">
        <v>424045</v>
      </c>
      <c r="O9" s="60">
        <v>1.46E-2</v>
      </c>
      <c r="P9" s="59">
        <v>7300</v>
      </c>
      <c r="Q9" s="60">
        <v>520</v>
      </c>
      <c r="R9" s="60">
        <v>2.0999999999999999E-3</v>
      </c>
      <c r="S9" s="53">
        <v>1054</v>
      </c>
      <c r="T9" s="60">
        <v>4.22</v>
      </c>
      <c r="U9" s="60">
        <v>3.8199999999999998E-2</v>
      </c>
      <c r="V9" s="65">
        <v>0.94</v>
      </c>
      <c r="W9" s="60">
        <v>4.0500000000000001E-2</v>
      </c>
      <c r="X9" s="65">
        <v>0.45</v>
      </c>
      <c r="Y9" s="60">
        <v>4.5100000000000001E-2</v>
      </c>
      <c r="Z9" s="65">
        <v>0.06</v>
      </c>
      <c r="AA9" s="60">
        <v>3.2800000000000003E-2</v>
      </c>
      <c r="AB9" s="60">
        <v>38.5</v>
      </c>
      <c r="AC9" s="60">
        <v>1.44E-2</v>
      </c>
      <c r="AD9" s="64">
        <v>8485</v>
      </c>
      <c r="AE9" s="60">
        <v>1.34E-2</v>
      </c>
      <c r="AF9" s="60">
        <v>9.01E-2</v>
      </c>
      <c r="AG9" s="60">
        <v>4.5100000000000001E-2</v>
      </c>
      <c r="AH9" s="61">
        <v>22536.81</v>
      </c>
      <c r="AI9" s="9">
        <v>5</v>
      </c>
      <c r="AJ9" s="10">
        <v>5</v>
      </c>
      <c r="AK9" s="6">
        <v>10</v>
      </c>
      <c r="AL9" s="9">
        <v>4.1099999999999998E-2</v>
      </c>
      <c r="AM9" s="11">
        <v>20536.03</v>
      </c>
      <c r="AN9" s="55">
        <v>475472</v>
      </c>
      <c r="AO9" s="66">
        <v>0.12130000000000001</v>
      </c>
      <c r="AP9" s="32"/>
      <c r="AQ9" s="32"/>
    </row>
    <row r="10" spans="1:43" ht="15" x14ac:dyDescent="0.35">
      <c r="A10" s="32"/>
      <c r="B10" s="57" t="s">
        <v>50</v>
      </c>
      <c r="C10" s="32"/>
      <c r="D10" s="45" t="s">
        <v>51</v>
      </c>
      <c r="E10" s="46">
        <v>352186</v>
      </c>
      <c r="F10" s="46">
        <v>281749</v>
      </c>
      <c r="G10" s="46">
        <v>70437</v>
      </c>
      <c r="H10" s="47">
        <v>2.7699999999999999E-2</v>
      </c>
      <c r="I10" s="47">
        <v>4.24E-2</v>
      </c>
      <c r="J10" s="48">
        <v>206031.08</v>
      </c>
      <c r="K10" s="46">
        <v>458493</v>
      </c>
      <c r="L10" s="49">
        <v>487780</v>
      </c>
      <c r="M10" s="62" t="s">
        <v>44</v>
      </c>
      <c r="N10" s="51">
        <v>487780</v>
      </c>
      <c r="O10" s="47">
        <v>3.27E-2</v>
      </c>
      <c r="P10" s="46">
        <v>16356</v>
      </c>
      <c r="Q10" s="52">
        <v>9852</v>
      </c>
      <c r="R10" s="47">
        <v>0.04</v>
      </c>
      <c r="S10" s="53">
        <v>19979</v>
      </c>
      <c r="T10" s="47">
        <v>5</v>
      </c>
      <c r="U10" s="47">
        <v>4.53E-2</v>
      </c>
      <c r="V10" s="54">
        <v>0.84</v>
      </c>
      <c r="W10" s="47">
        <v>3.6200000000000003E-2</v>
      </c>
      <c r="X10" s="54">
        <v>0.53</v>
      </c>
      <c r="Y10" s="47">
        <v>5.3199999999999997E-2</v>
      </c>
      <c r="Z10" s="54">
        <v>0.09</v>
      </c>
      <c r="AA10" s="47">
        <v>4.9200000000000001E-2</v>
      </c>
      <c r="AB10" s="47">
        <v>64</v>
      </c>
      <c r="AC10" s="47">
        <v>2.3900000000000001E-2</v>
      </c>
      <c r="AD10" s="52">
        <v>17326</v>
      </c>
      <c r="AE10" s="47">
        <v>2.75E-2</v>
      </c>
      <c r="AF10" s="47">
        <v>8.8999999999999996E-2</v>
      </c>
      <c r="AG10" s="47">
        <v>4.4499999999999998E-2</v>
      </c>
      <c r="AH10" s="48">
        <v>22255.7</v>
      </c>
      <c r="AI10" s="6">
        <v>5.59</v>
      </c>
      <c r="AJ10" s="7">
        <v>6</v>
      </c>
      <c r="AK10" s="6">
        <v>11.59</v>
      </c>
      <c r="AL10" s="6">
        <v>4.7600000000000003E-2</v>
      </c>
      <c r="AM10" s="8">
        <v>23797.64</v>
      </c>
      <c r="AN10" s="55">
        <v>570167</v>
      </c>
      <c r="AO10" s="56">
        <v>0.24360000000000001</v>
      </c>
      <c r="AP10" s="32"/>
      <c r="AQ10" s="32"/>
    </row>
    <row r="11" spans="1:43" ht="15" x14ac:dyDescent="0.35">
      <c r="A11" s="32"/>
      <c r="B11" s="57"/>
      <c r="C11" s="32"/>
      <c r="D11" s="58" t="s">
        <v>52</v>
      </c>
      <c r="E11" s="59">
        <v>328626</v>
      </c>
      <c r="F11" s="59">
        <v>262901</v>
      </c>
      <c r="G11" s="59">
        <v>65725</v>
      </c>
      <c r="H11" s="60">
        <v>1.95E-2</v>
      </c>
      <c r="I11" s="60">
        <v>4.1500000000000002E-2</v>
      </c>
      <c r="J11" s="61">
        <v>159847.96</v>
      </c>
      <c r="K11" s="59">
        <v>384001</v>
      </c>
      <c r="L11" s="49">
        <v>422749</v>
      </c>
      <c r="M11" s="62" t="s">
        <v>44</v>
      </c>
      <c r="N11" s="63">
        <v>422749</v>
      </c>
      <c r="O11" s="60">
        <v>2.41E-2</v>
      </c>
      <c r="P11" s="59">
        <v>12075</v>
      </c>
      <c r="Q11" s="64">
        <v>10768</v>
      </c>
      <c r="R11" s="60">
        <v>4.3700000000000003E-2</v>
      </c>
      <c r="S11" s="53">
        <v>21836</v>
      </c>
      <c r="T11" s="60">
        <v>4.83</v>
      </c>
      <c r="U11" s="60">
        <v>4.3799999999999999E-2</v>
      </c>
      <c r="V11" s="65">
        <v>0.95</v>
      </c>
      <c r="W11" s="60">
        <v>4.0899999999999999E-2</v>
      </c>
      <c r="X11" s="65">
        <v>0.33</v>
      </c>
      <c r="Y11" s="60">
        <v>3.3099999999999997E-2</v>
      </c>
      <c r="Z11" s="65">
        <v>7.0000000000000007E-2</v>
      </c>
      <c r="AA11" s="60">
        <v>3.8300000000000001E-2</v>
      </c>
      <c r="AB11" s="60">
        <v>95</v>
      </c>
      <c r="AC11" s="60">
        <v>3.5499999999999997E-2</v>
      </c>
      <c r="AD11" s="64">
        <v>15825</v>
      </c>
      <c r="AE11" s="60">
        <v>2.5100000000000001E-2</v>
      </c>
      <c r="AF11" s="60">
        <v>6.9099999999999995E-2</v>
      </c>
      <c r="AG11" s="60">
        <v>3.4599999999999999E-2</v>
      </c>
      <c r="AH11" s="61">
        <v>17276.59</v>
      </c>
      <c r="AI11" s="9">
        <v>5</v>
      </c>
      <c r="AJ11" s="10">
        <v>5</v>
      </c>
      <c r="AK11" s="6">
        <v>10</v>
      </c>
      <c r="AL11" s="9">
        <v>4.1099999999999998E-2</v>
      </c>
      <c r="AM11" s="11">
        <v>20536.03</v>
      </c>
      <c r="AN11" s="55">
        <v>494472</v>
      </c>
      <c r="AO11" s="66">
        <v>0.28770000000000001</v>
      </c>
      <c r="AP11" s="32"/>
      <c r="AQ11" s="32"/>
    </row>
    <row r="12" spans="1:43" ht="15" x14ac:dyDescent="0.35">
      <c r="A12" s="32"/>
      <c r="B12" s="68">
        <v>500000</v>
      </c>
      <c r="C12" s="32"/>
      <c r="D12" s="45" t="s">
        <v>53</v>
      </c>
      <c r="E12" s="46">
        <v>724025</v>
      </c>
      <c r="F12" s="46">
        <v>579220</v>
      </c>
      <c r="G12" s="46">
        <v>144805</v>
      </c>
      <c r="H12" s="47">
        <v>1.77E-2</v>
      </c>
      <c r="I12" s="47">
        <v>3.5799999999999998E-2</v>
      </c>
      <c r="J12" s="48">
        <v>141807.6</v>
      </c>
      <c r="K12" s="46">
        <v>795822</v>
      </c>
      <c r="L12" s="49">
        <v>721028</v>
      </c>
      <c r="M12" s="50">
        <v>74794</v>
      </c>
      <c r="N12" s="51">
        <v>795822</v>
      </c>
      <c r="O12" s="47">
        <v>1.9900000000000001E-2</v>
      </c>
      <c r="P12" s="46">
        <v>9934</v>
      </c>
      <c r="Q12" s="52">
        <v>1340</v>
      </c>
      <c r="R12" s="47">
        <v>5.4000000000000003E-3</v>
      </c>
      <c r="S12" s="53">
        <v>2717</v>
      </c>
      <c r="T12" s="47">
        <v>4.47</v>
      </c>
      <c r="U12" s="47">
        <v>4.0599999999999997E-2</v>
      </c>
      <c r="V12" s="54">
        <v>0.89</v>
      </c>
      <c r="W12" s="47">
        <v>3.8300000000000001E-2</v>
      </c>
      <c r="X12" s="54">
        <v>0.43</v>
      </c>
      <c r="Y12" s="47">
        <v>4.3099999999999999E-2</v>
      </c>
      <c r="Z12" s="54">
        <v>0.04</v>
      </c>
      <c r="AA12" s="47">
        <v>2.1899999999999999E-2</v>
      </c>
      <c r="AB12" s="47">
        <v>49</v>
      </c>
      <c r="AC12" s="47">
        <v>1.83E-2</v>
      </c>
      <c r="AD12" s="52">
        <v>8660</v>
      </c>
      <c r="AE12" s="47">
        <v>1.37E-2</v>
      </c>
      <c r="AF12" s="47">
        <v>9.5600000000000004E-2</v>
      </c>
      <c r="AG12" s="47">
        <v>4.7800000000000002E-2</v>
      </c>
      <c r="AH12" s="48">
        <v>23894.12</v>
      </c>
      <c r="AI12" s="6">
        <v>4</v>
      </c>
      <c r="AJ12" s="7">
        <v>4</v>
      </c>
      <c r="AK12" s="6">
        <v>8</v>
      </c>
      <c r="AL12" s="6">
        <v>3.2899999999999999E-2</v>
      </c>
      <c r="AM12" s="8">
        <v>16428.830000000002</v>
      </c>
      <c r="AN12" s="55">
        <v>848796</v>
      </c>
      <c r="AO12" s="56">
        <v>6.6600000000000006E-2</v>
      </c>
      <c r="AP12" s="32"/>
      <c r="AQ12" s="32"/>
    </row>
    <row r="13" spans="1:43" ht="15" x14ac:dyDescent="0.35">
      <c r="A13" s="32"/>
      <c r="B13" s="28" t="s">
        <v>54</v>
      </c>
      <c r="C13" s="32"/>
      <c r="D13" s="58" t="s">
        <v>55</v>
      </c>
      <c r="E13" s="59">
        <v>416436</v>
      </c>
      <c r="F13" s="59">
        <v>333149</v>
      </c>
      <c r="G13" s="59">
        <v>83287</v>
      </c>
      <c r="H13" s="60">
        <v>4.2500000000000003E-2</v>
      </c>
      <c r="I13" s="60">
        <v>1.72E-2</v>
      </c>
      <c r="J13" s="61">
        <v>255674.1</v>
      </c>
      <c r="K13" s="59">
        <v>667463</v>
      </c>
      <c r="L13" s="49">
        <v>588823</v>
      </c>
      <c r="M13" s="50">
        <v>78640</v>
      </c>
      <c r="N13" s="63">
        <v>667463</v>
      </c>
      <c r="O13" s="60">
        <v>4.6800000000000001E-2</v>
      </c>
      <c r="P13" s="59">
        <v>23381</v>
      </c>
      <c r="Q13" s="60">
        <v>847</v>
      </c>
      <c r="R13" s="60">
        <v>3.3999999999999998E-3</v>
      </c>
      <c r="S13" s="53">
        <v>1718</v>
      </c>
      <c r="T13" s="60">
        <v>4.4800000000000004</v>
      </c>
      <c r="U13" s="60">
        <v>4.0599999999999997E-2</v>
      </c>
      <c r="V13" s="65">
        <v>0.89</v>
      </c>
      <c r="W13" s="60">
        <v>3.8300000000000001E-2</v>
      </c>
      <c r="X13" s="65">
        <v>0.34</v>
      </c>
      <c r="Y13" s="60">
        <v>3.4099999999999998E-2</v>
      </c>
      <c r="Z13" s="65">
        <v>0.04</v>
      </c>
      <c r="AA13" s="60">
        <v>2.1899999999999999E-2</v>
      </c>
      <c r="AB13" s="60">
        <v>105</v>
      </c>
      <c r="AC13" s="60">
        <v>3.9199999999999999E-2</v>
      </c>
      <c r="AD13" s="64">
        <v>25365</v>
      </c>
      <c r="AE13" s="60">
        <v>4.02E-2</v>
      </c>
      <c r="AF13" s="60">
        <v>9.2200000000000004E-2</v>
      </c>
      <c r="AG13" s="60">
        <v>4.6100000000000002E-2</v>
      </c>
      <c r="AH13" s="61">
        <v>23043.58</v>
      </c>
      <c r="AI13" s="9">
        <v>3</v>
      </c>
      <c r="AJ13" s="10">
        <v>0</v>
      </c>
      <c r="AK13" s="6">
        <v>3</v>
      </c>
      <c r="AL13" s="9">
        <v>1.23E-2</v>
      </c>
      <c r="AM13" s="11">
        <v>6160.81</v>
      </c>
      <c r="AN13" s="55">
        <v>721766</v>
      </c>
      <c r="AO13" s="66">
        <v>8.14E-2</v>
      </c>
      <c r="AP13" s="32"/>
      <c r="AQ13" s="32"/>
    </row>
    <row r="14" spans="1:43" ht="15" x14ac:dyDescent="0.35">
      <c r="A14" s="32"/>
      <c r="B14" s="28"/>
      <c r="C14" s="32"/>
      <c r="D14" s="45" t="s">
        <v>56</v>
      </c>
      <c r="E14" s="46">
        <v>567684</v>
      </c>
      <c r="F14" s="46">
        <v>454147</v>
      </c>
      <c r="G14" s="46">
        <v>113537</v>
      </c>
      <c r="H14" s="47">
        <v>8.14E-2</v>
      </c>
      <c r="I14" s="47">
        <v>4.0500000000000001E-2</v>
      </c>
      <c r="J14" s="48">
        <v>473991.2</v>
      </c>
      <c r="K14" s="46">
        <v>906514</v>
      </c>
      <c r="L14" s="49">
        <v>928138</v>
      </c>
      <c r="M14" s="62" t="s">
        <v>44</v>
      </c>
      <c r="N14" s="51">
        <v>928138</v>
      </c>
      <c r="O14" s="47">
        <v>4.7699999999999999E-2</v>
      </c>
      <c r="P14" s="46">
        <v>23875</v>
      </c>
      <c r="Q14" s="52">
        <v>2608</v>
      </c>
      <c r="R14" s="47">
        <v>1.06E-2</v>
      </c>
      <c r="S14" s="53">
        <v>5289</v>
      </c>
      <c r="T14" s="47">
        <v>4</v>
      </c>
      <c r="U14" s="47">
        <v>3.6299999999999999E-2</v>
      </c>
      <c r="V14" s="54">
        <v>1</v>
      </c>
      <c r="W14" s="47">
        <v>4.3099999999999999E-2</v>
      </c>
      <c r="X14" s="54">
        <v>0.51</v>
      </c>
      <c r="Y14" s="47">
        <v>5.1200000000000002E-2</v>
      </c>
      <c r="Z14" s="54">
        <v>0.02</v>
      </c>
      <c r="AA14" s="47">
        <v>1.09E-2</v>
      </c>
      <c r="AB14" s="47">
        <v>105.5</v>
      </c>
      <c r="AC14" s="47">
        <v>3.9399999999999998E-2</v>
      </c>
      <c r="AD14" s="52">
        <v>52798</v>
      </c>
      <c r="AE14" s="47">
        <v>8.3699999999999997E-2</v>
      </c>
      <c r="AF14" s="47">
        <v>0.1638</v>
      </c>
      <c r="AG14" s="47">
        <v>8.1900000000000001E-2</v>
      </c>
      <c r="AH14" s="48">
        <v>40950.269999999997</v>
      </c>
      <c r="AI14" s="6">
        <v>4.96</v>
      </c>
      <c r="AJ14" s="7">
        <v>5.07</v>
      </c>
      <c r="AK14" s="6">
        <v>10.02</v>
      </c>
      <c r="AL14" s="6">
        <v>4.1200000000000001E-2</v>
      </c>
      <c r="AM14" s="11">
        <v>20585.36</v>
      </c>
      <c r="AN14" s="55">
        <v>1018838</v>
      </c>
      <c r="AO14" s="56">
        <v>0.1239</v>
      </c>
      <c r="AP14" s="32"/>
      <c r="AQ14" s="32"/>
    </row>
    <row r="15" spans="1:43" ht="15" x14ac:dyDescent="0.35">
      <c r="A15" s="32"/>
      <c r="B15" s="28"/>
      <c r="C15" s="32"/>
      <c r="D15" s="58" t="s">
        <v>57</v>
      </c>
      <c r="E15" s="59">
        <v>944097</v>
      </c>
      <c r="F15" s="59">
        <v>755278</v>
      </c>
      <c r="G15" s="59">
        <v>188819</v>
      </c>
      <c r="H15" s="60">
        <v>9.3200000000000005E-2</v>
      </c>
      <c r="I15" s="60">
        <v>3.6900000000000002E-2</v>
      </c>
      <c r="J15" s="61">
        <v>526168.52</v>
      </c>
      <c r="K15" s="59">
        <v>1449007</v>
      </c>
      <c r="L15" s="49">
        <v>1281446</v>
      </c>
      <c r="M15" s="50">
        <v>167561</v>
      </c>
      <c r="N15" s="63">
        <v>1449007</v>
      </c>
      <c r="O15" s="60">
        <v>4.6300000000000001E-2</v>
      </c>
      <c r="P15" s="59">
        <v>23161</v>
      </c>
      <c r="Q15" s="64">
        <v>2625</v>
      </c>
      <c r="R15" s="60">
        <v>1.06E-2</v>
      </c>
      <c r="S15" s="53">
        <v>5323</v>
      </c>
      <c r="T15" s="60">
        <v>4.8</v>
      </c>
      <c r="U15" s="60">
        <v>4.3499999999999997E-2</v>
      </c>
      <c r="V15" s="65">
        <v>0.88</v>
      </c>
      <c r="W15" s="60">
        <v>3.7900000000000003E-2</v>
      </c>
      <c r="X15" s="65">
        <v>0.27</v>
      </c>
      <c r="Y15" s="60">
        <v>2.7099999999999999E-2</v>
      </c>
      <c r="Z15" s="65">
        <v>0.1</v>
      </c>
      <c r="AA15" s="60">
        <v>5.4600000000000003E-2</v>
      </c>
      <c r="AB15" s="60">
        <v>183</v>
      </c>
      <c r="AC15" s="60">
        <v>6.8400000000000002E-2</v>
      </c>
      <c r="AD15" s="64">
        <v>30249</v>
      </c>
      <c r="AE15" s="60">
        <v>4.7899999999999998E-2</v>
      </c>
      <c r="AF15" s="60">
        <v>3.3399999999999999E-2</v>
      </c>
      <c r="AG15" s="60">
        <v>1.67E-2</v>
      </c>
      <c r="AH15" s="61">
        <v>8340.49</v>
      </c>
      <c r="AI15" s="9">
        <v>4.32</v>
      </c>
      <c r="AJ15" s="10">
        <v>4.46</v>
      </c>
      <c r="AK15" s="6">
        <v>8.7799999999999994</v>
      </c>
      <c r="AL15" s="9">
        <v>3.61E-2</v>
      </c>
      <c r="AM15" s="11">
        <v>18026.72</v>
      </c>
      <c r="AN15" s="55">
        <v>1503859</v>
      </c>
      <c r="AO15" s="66">
        <v>3.7900000000000003E-2</v>
      </c>
      <c r="AP15" s="32"/>
      <c r="AQ15" s="32"/>
    </row>
    <row r="16" spans="1:43" ht="15" x14ac:dyDescent="0.35">
      <c r="A16" s="32"/>
      <c r="B16" s="68">
        <v>500000</v>
      </c>
      <c r="C16" s="32"/>
      <c r="D16" s="45" t="s">
        <v>58</v>
      </c>
      <c r="E16" s="46">
        <v>983566</v>
      </c>
      <c r="F16" s="46">
        <v>786853</v>
      </c>
      <c r="G16" s="46">
        <v>196713</v>
      </c>
      <c r="H16" s="47">
        <v>0.1323</v>
      </c>
      <c r="I16" s="47">
        <v>3.3500000000000002E-2</v>
      </c>
      <c r="J16" s="48">
        <v>731045.41</v>
      </c>
      <c r="K16" s="46">
        <v>1522187</v>
      </c>
      <c r="L16" s="49">
        <v>1517898</v>
      </c>
      <c r="M16" s="50">
        <v>4289</v>
      </c>
      <c r="N16" s="51">
        <v>1522187</v>
      </c>
      <c r="O16" s="47">
        <v>7.6799999999999993E-2</v>
      </c>
      <c r="P16" s="46">
        <v>38419</v>
      </c>
      <c r="Q16" s="52">
        <v>8368</v>
      </c>
      <c r="R16" s="47">
        <v>3.39E-2</v>
      </c>
      <c r="S16" s="53">
        <v>16969</v>
      </c>
      <c r="T16" s="47">
        <v>4.01</v>
      </c>
      <c r="U16" s="47">
        <v>3.6400000000000002E-2</v>
      </c>
      <c r="V16" s="54">
        <v>0.9</v>
      </c>
      <c r="W16" s="47">
        <v>3.8800000000000001E-2</v>
      </c>
      <c r="X16" s="54">
        <v>0.49</v>
      </c>
      <c r="Y16" s="47">
        <v>4.9099999999999998E-2</v>
      </c>
      <c r="Z16" s="54">
        <v>0.08</v>
      </c>
      <c r="AA16" s="47">
        <v>4.3700000000000003E-2</v>
      </c>
      <c r="AB16" s="47">
        <v>224.5</v>
      </c>
      <c r="AC16" s="47">
        <v>8.3900000000000002E-2</v>
      </c>
      <c r="AD16" s="52">
        <v>35705</v>
      </c>
      <c r="AE16" s="47">
        <v>5.6599999999999998E-2</v>
      </c>
      <c r="AF16" s="47">
        <v>5.3199999999999997E-2</v>
      </c>
      <c r="AG16" s="47">
        <v>2.6599999999999999E-2</v>
      </c>
      <c r="AH16" s="48">
        <v>13309.84</v>
      </c>
      <c r="AI16" s="6">
        <v>3.82</v>
      </c>
      <c r="AJ16" s="7">
        <v>4.07</v>
      </c>
      <c r="AK16" s="6">
        <v>7.9</v>
      </c>
      <c r="AL16" s="6">
        <v>3.2399999999999998E-2</v>
      </c>
      <c r="AM16" s="8">
        <v>16213.28</v>
      </c>
      <c r="AN16" s="55">
        <v>1607099</v>
      </c>
      <c r="AO16" s="56">
        <v>5.5800000000000002E-2</v>
      </c>
      <c r="AP16" s="32"/>
      <c r="AQ16" s="32"/>
    </row>
    <row r="17" spans="1:43" ht="15" x14ac:dyDescent="0.35">
      <c r="A17" s="32"/>
      <c r="B17" s="28" t="s">
        <v>59</v>
      </c>
      <c r="C17" s="32"/>
      <c r="D17" s="58" t="s">
        <v>60</v>
      </c>
      <c r="E17" s="59">
        <v>442159</v>
      </c>
      <c r="F17" s="59">
        <v>353727</v>
      </c>
      <c r="G17" s="59">
        <v>88432</v>
      </c>
      <c r="H17" s="60">
        <v>2.2800000000000001E-2</v>
      </c>
      <c r="I17" s="60">
        <v>3.2000000000000001E-2</v>
      </c>
      <c r="J17" s="61">
        <v>181828.83</v>
      </c>
      <c r="K17" s="59">
        <v>559149</v>
      </c>
      <c r="L17" s="49">
        <v>535556</v>
      </c>
      <c r="M17" s="50">
        <v>23593</v>
      </c>
      <c r="N17" s="63">
        <v>559149</v>
      </c>
      <c r="O17" s="60">
        <v>5.3600000000000002E-2</v>
      </c>
      <c r="P17" s="59">
        <v>26784</v>
      </c>
      <c r="Q17" s="64">
        <v>3549</v>
      </c>
      <c r="R17" s="60">
        <v>1.44E-2</v>
      </c>
      <c r="S17" s="53">
        <v>7197</v>
      </c>
      <c r="T17" s="60">
        <v>3.36</v>
      </c>
      <c r="U17" s="60">
        <v>3.0499999999999999E-2</v>
      </c>
      <c r="V17" s="65">
        <v>0.61</v>
      </c>
      <c r="W17" s="60">
        <v>2.63E-2</v>
      </c>
      <c r="X17" s="65">
        <v>0.19</v>
      </c>
      <c r="Y17" s="60">
        <v>1.9099999999999999E-2</v>
      </c>
      <c r="Z17" s="65">
        <v>0.04</v>
      </c>
      <c r="AA17" s="60">
        <v>2.1899999999999999E-2</v>
      </c>
      <c r="AB17" s="60">
        <v>109</v>
      </c>
      <c r="AC17" s="60">
        <v>4.07E-2</v>
      </c>
      <c r="AD17" s="64">
        <v>19331</v>
      </c>
      <c r="AE17" s="60">
        <v>3.0599999999999999E-2</v>
      </c>
      <c r="AF17" s="60">
        <v>4.3900000000000002E-2</v>
      </c>
      <c r="AG17" s="60">
        <v>2.1899999999999999E-2</v>
      </c>
      <c r="AH17" s="61">
        <v>10965.2</v>
      </c>
      <c r="AI17" s="9">
        <v>3.27</v>
      </c>
      <c r="AJ17" s="10">
        <v>4</v>
      </c>
      <c r="AK17" s="6">
        <v>7.27</v>
      </c>
      <c r="AL17" s="9">
        <v>2.9899999999999999E-2</v>
      </c>
      <c r="AM17" s="11">
        <v>14929.7</v>
      </c>
      <c r="AN17" s="55">
        <v>619025</v>
      </c>
      <c r="AO17" s="66">
        <v>0.1071</v>
      </c>
      <c r="AP17" s="32"/>
      <c r="AQ17" s="32"/>
    </row>
    <row r="18" spans="1:43" ht="15" x14ac:dyDescent="0.35">
      <c r="A18" s="32"/>
      <c r="B18" s="28"/>
      <c r="C18" s="32"/>
      <c r="D18" s="45" t="s">
        <v>61</v>
      </c>
      <c r="E18" s="46">
        <v>937972</v>
      </c>
      <c r="F18" s="46">
        <v>750378</v>
      </c>
      <c r="G18" s="46">
        <v>187594</v>
      </c>
      <c r="H18" s="47">
        <v>5.6899999999999999E-2</v>
      </c>
      <c r="I18" s="47">
        <v>3.8800000000000001E-2</v>
      </c>
      <c r="J18" s="48">
        <v>341312.71</v>
      </c>
      <c r="K18" s="46">
        <v>1089923</v>
      </c>
      <c r="L18" s="49">
        <v>1091690</v>
      </c>
      <c r="M18" s="62" t="s">
        <v>44</v>
      </c>
      <c r="N18" s="51">
        <v>1091690</v>
      </c>
      <c r="O18" s="47">
        <v>2.8500000000000001E-2</v>
      </c>
      <c r="P18" s="46">
        <v>14270</v>
      </c>
      <c r="Q18" s="52">
        <v>25605</v>
      </c>
      <c r="R18" s="47">
        <v>0.1038</v>
      </c>
      <c r="S18" s="53">
        <v>51924</v>
      </c>
      <c r="T18" s="47">
        <v>4</v>
      </c>
      <c r="U18" s="47">
        <v>3.6299999999999999E-2</v>
      </c>
      <c r="V18" s="54">
        <v>0.78</v>
      </c>
      <c r="W18" s="47">
        <v>3.3599999999999998E-2</v>
      </c>
      <c r="X18" s="54">
        <v>0.51</v>
      </c>
      <c r="Y18" s="47">
        <v>5.1200000000000002E-2</v>
      </c>
      <c r="Z18" s="54">
        <v>0.06</v>
      </c>
      <c r="AA18" s="47">
        <v>3.2800000000000003E-2</v>
      </c>
      <c r="AB18" s="47">
        <v>163</v>
      </c>
      <c r="AC18" s="47">
        <v>6.0900000000000003E-2</v>
      </c>
      <c r="AD18" s="52">
        <v>31671</v>
      </c>
      <c r="AE18" s="47">
        <v>5.0200000000000002E-2</v>
      </c>
      <c r="AF18" s="47">
        <v>7.7499999999999999E-2</v>
      </c>
      <c r="AG18" s="47">
        <v>3.8699999999999998E-2</v>
      </c>
      <c r="AH18" s="48">
        <v>19373.13</v>
      </c>
      <c r="AI18" s="6">
        <v>4.8899999999999997</v>
      </c>
      <c r="AJ18" s="7">
        <v>5.05</v>
      </c>
      <c r="AK18" s="6">
        <v>9.94</v>
      </c>
      <c r="AL18" s="6">
        <v>4.0800000000000003E-2</v>
      </c>
      <c r="AM18" s="8">
        <v>20404.36</v>
      </c>
      <c r="AN18" s="55">
        <v>1197661</v>
      </c>
      <c r="AO18" s="56">
        <v>9.8799999999999999E-2</v>
      </c>
      <c r="AP18" s="32"/>
      <c r="AQ18" s="32"/>
    </row>
    <row r="19" spans="1:43" ht="15" x14ac:dyDescent="0.35">
      <c r="A19" s="32"/>
      <c r="B19" s="28"/>
      <c r="C19" s="32"/>
      <c r="D19" s="58" t="s">
        <v>62</v>
      </c>
      <c r="E19" s="59">
        <v>439607</v>
      </c>
      <c r="F19" s="59">
        <v>351686</v>
      </c>
      <c r="G19" s="59">
        <v>87921</v>
      </c>
      <c r="H19" s="60">
        <v>1.8700000000000001E-2</v>
      </c>
      <c r="I19" s="60">
        <v>4.8500000000000001E-2</v>
      </c>
      <c r="J19" s="61">
        <v>162982.66</v>
      </c>
      <c r="K19" s="59">
        <v>489099</v>
      </c>
      <c r="L19" s="49">
        <v>514668</v>
      </c>
      <c r="M19" s="62" t="s">
        <v>44</v>
      </c>
      <c r="N19" s="63">
        <v>514668</v>
      </c>
      <c r="O19" s="60">
        <v>2.1600000000000001E-2</v>
      </c>
      <c r="P19" s="59">
        <v>10812</v>
      </c>
      <c r="Q19" s="64">
        <v>12432</v>
      </c>
      <c r="R19" s="60">
        <v>5.04E-2</v>
      </c>
      <c r="S19" s="53">
        <v>25210</v>
      </c>
      <c r="T19" s="60">
        <v>4.75</v>
      </c>
      <c r="U19" s="60">
        <v>4.3099999999999999E-2</v>
      </c>
      <c r="V19" s="65">
        <v>1</v>
      </c>
      <c r="W19" s="60">
        <v>4.3099999999999999E-2</v>
      </c>
      <c r="X19" s="65">
        <v>0.39</v>
      </c>
      <c r="Y19" s="60">
        <v>3.9100000000000003E-2</v>
      </c>
      <c r="Z19" s="65">
        <v>0.13</v>
      </c>
      <c r="AA19" s="60">
        <v>7.0999999999999994E-2</v>
      </c>
      <c r="AB19" s="60">
        <v>63.5</v>
      </c>
      <c r="AC19" s="60">
        <v>2.3699999999999999E-2</v>
      </c>
      <c r="AD19" s="64">
        <v>20704</v>
      </c>
      <c r="AE19" s="60">
        <v>3.2800000000000003E-2</v>
      </c>
      <c r="AF19" s="60">
        <v>6.3299999999999995E-2</v>
      </c>
      <c r="AG19" s="60">
        <v>3.1699999999999999E-2</v>
      </c>
      <c r="AH19" s="61">
        <v>15829.33</v>
      </c>
      <c r="AI19" s="9">
        <v>6.25</v>
      </c>
      <c r="AJ19" s="10">
        <v>6.33</v>
      </c>
      <c r="AK19" s="6">
        <v>12.58</v>
      </c>
      <c r="AL19" s="9">
        <v>5.1700000000000003E-2</v>
      </c>
      <c r="AM19" s="11">
        <v>25844.27</v>
      </c>
      <c r="AN19" s="55">
        <v>592365</v>
      </c>
      <c r="AO19" s="66">
        <v>0.21110000000000001</v>
      </c>
      <c r="AP19" s="32"/>
      <c r="AQ19" s="32"/>
    </row>
    <row r="20" spans="1:43" ht="15" x14ac:dyDescent="0.35">
      <c r="A20" s="32"/>
      <c r="B20" s="69">
        <v>500000</v>
      </c>
      <c r="C20" s="32"/>
      <c r="D20" s="45" t="s">
        <v>63</v>
      </c>
      <c r="E20" s="46">
        <v>555040</v>
      </c>
      <c r="F20" s="46">
        <v>444032</v>
      </c>
      <c r="G20" s="46">
        <v>111008</v>
      </c>
      <c r="H20" s="47">
        <v>1.6E-2</v>
      </c>
      <c r="I20" s="47">
        <v>3.2500000000000001E-2</v>
      </c>
      <c r="J20" s="48">
        <v>137066.26</v>
      </c>
      <c r="K20" s="46">
        <v>702215</v>
      </c>
      <c r="L20" s="49">
        <v>581098</v>
      </c>
      <c r="M20" s="50">
        <v>121117</v>
      </c>
      <c r="N20" s="51">
        <v>702215</v>
      </c>
      <c r="O20" s="47">
        <v>3.2800000000000003E-2</v>
      </c>
      <c r="P20" s="46">
        <v>16411</v>
      </c>
      <c r="Q20" s="52">
        <v>2416</v>
      </c>
      <c r="R20" s="47">
        <v>9.7999999999999997E-3</v>
      </c>
      <c r="S20" s="53">
        <v>4899</v>
      </c>
      <c r="T20" s="47">
        <v>4.21</v>
      </c>
      <c r="U20" s="47">
        <v>3.8199999999999998E-2</v>
      </c>
      <c r="V20" s="54">
        <v>0.68</v>
      </c>
      <c r="W20" s="47">
        <v>2.93E-2</v>
      </c>
      <c r="X20" s="54">
        <v>0.25</v>
      </c>
      <c r="Y20" s="47">
        <v>2.5100000000000001E-2</v>
      </c>
      <c r="Z20" s="54">
        <v>0.04</v>
      </c>
      <c r="AA20" s="47">
        <v>2.1899999999999999E-2</v>
      </c>
      <c r="AB20" s="47">
        <v>143</v>
      </c>
      <c r="AC20" s="47">
        <v>5.3400000000000003E-2</v>
      </c>
      <c r="AD20" s="52">
        <v>46275</v>
      </c>
      <c r="AE20" s="47">
        <v>7.3300000000000004E-2</v>
      </c>
      <c r="AF20" s="47">
        <v>9.06E-2</v>
      </c>
      <c r="AG20" s="47">
        <v>4.53E-2</v>
      </c>
      <c r="AH20" s="48">
        <v>22642.66</v>
      </c>
      <c r="AI20" s="6">
        <v>3.53</v>
      </c>
      <c r="AJ20" s="7">
        <v>4</v>
      </c>
      <c r="AK20" s="6">
        <v>7.53</v>
      </c>
      <c r="AL20" s="6">
        <v>3.09E-2</v>
      </c>
      <c r="AM20" s="8">
        <v>15471.91</v>
      </c>
      <c r="AN20" s="55">
        <v>761639</v>
      </c>
      <c r="AO20" s="56">
        <v>8.4599999999999995E-2</v>
      </c>
      <c r="AP20" s="32"/>
      <c r="AQ20" s="32"/>
    </row>
    <row r="21" spans="1:43" ht="15" x14ac:dyDescent="0.35">
      <c r="A21" s="32"/>
      <c r="B21" s="30" t="s">
        <v>64</v>
      </c>
      <c r="C21" s="32"/>
      <c r="D21" s="58" t="s">
        <v>65</v>
      </c>
      <c r="E21" s="59">
        <v>659120</v>
      </c>
      <c r="F21" s="59">
        <v>527296</v>
      </c>
      <c r="G21" s="59">
        <v>131824</v>
      </c>
      <c r="H21" s="60">
        <v>4.4999999999999998E-2</v>
      </c>
      <c r="I21" s="60">
        <v>4.6100000000000002E-2</v>
      </c>
      <c r="J21" s="61">
        <v>299543.05</v>
      </c>
      <c r="K21" s="59">
        <v>783841</v>
      </c>
      <c r="L21" s="49">
        <v>826839</v>
      </c>
      <c r="M21" s="62" t="s">
        <v>44</v>
      </c>
      <c r="N21" s="63">
        <v>826839</v>
      </c>
      <c r="O21" s="60">
        <v>4.0800000000000003E-2</v>
      </c>
      <c r="P21" s="59">
        <v>20417</v>
      </c>
      <c r="Q21" s="64">
        <v>47920</v>
      </c>
      <c r="R21" s="60">
        <v>0.19439999999999999</v>
      </c>
      <c r="S21" s="53">
        <v>97176</v>
      </c>
      <c r="T21" s="60">
        <v>3.89</v>
      </c>
      <c r="U21" s="60">
        <v>3.5200000000000002E-2</v>
      </c>
      <c r="V21" s="65">
        <v>0.74</v>
      </c>
      <c r="W21" s="60">
        <v>3.1899999999999998E-2</v>
      </c>
      <c r="X21" s="65">
        <v>0.25</v>
      </c>
      <c r="Y21" s="60">
        <v>2.5100000000000001E-2</v>
      </c>
      <c r="Z21" s="65">
        <v>0.03</v>
      </c>
      <c r="AA21" s="60">
        <v>1.6400000000000001E-2</v>
      </c>
      <c r="AB21" s="60">
        <v>160.5</v>
      </c>
      <c r="AC21" s="60">
        <v>0.06</v>
      </c>
      <c r="AD21" s="64">
        <v>44940</v>
      </c>
      <c r="AE21" s="60">
        <v>7.1199999999999999E-2</v>
      </c>
      <c r="AF21" s="60">
        <v>8.6999999999999994E-2</v>
      </c>
      <c r="AG21" s="60">
        <v>4.3499999999999997E-2</v>
      </c>
      <c r="AH21" s="61">
        <v>21757.71</v>
      </c>
      <c r="AI21" s="9">
        <v>5.65</v>
      </c>
      <c r="AJ21" s="10">
        <v>5.96</v>
      </c>
      <c r="AK21" s="6">
        <v>11.61</v>
      </c>
      <c r="AL21" s="9">
        <v>4.7699999999999999E-2</v>
      </c>
      <c r="AM21" s="11">
        <v>23843.09</v>
      </c>
      <c r="AN21" s="55">
        <v>990033</v>
      </c>
      <c r="AO21" s="66">
        <v>0.2631</v>
      </c>
      <c r="AP21" s="32"/>
      <c r="AQ21" s="32"/>
    </row>
    <row r="22" spans="1:43" ht="15" x14ac:dyDescent="0.35">
      <c r="A22" s="32"/>
      <c r="B22" s="28"/>
      <c r="C22" s="32"/>
      <c r="D22" s="45" t="s">
        <v>66</v>
      </c>
      <c r="E22" s="46">
        <v>486080</v>
      </c>
      <c r="F22" s="46">
        <v>388864</v>
      </c>
      <c r="G22" s="46">
        <v>97216</v>
      </c>
      <c r="H22" s="47">
        <v>1.7100000000000001E-2</v>
      </c>
      <c r="I22" s="47">
        <v>3.44E-2</v>
      </c>
      <c r="J22" s="48">
        <v>131773.04</v>
      </c>
      <c r="K22" s="46">
        <v>524861</v>
      </c>
      <c r="L22" s="49">
        <v>520637</v>
      </c>
      <c r="M22" s="50">
        <v>4224</v>
      </c>
      <c r="N22" s="51">
        <v>524861</v>
      </c>
      <c r="O22" s="47">
        <v>1.1299999999999999E-2</v>
      </c>
      <c r="P22" s="46">
        <v>5653</v>
      </c>
      <c r="Q22" s="52">
        <v>15774</v>
      </c>
      <c r="R22" s="47">
        <v>6.4000000000000001E-2</v>
      </c>
      <c r="S22" s="53">
        <v>31988</v>
      </c>
      <c r="T22" s="47">
        <v>4</v>
      </c>
      <c r="U22" s="47">
        <v>3.6299999999999999E-2</v>
      </c>
      <c r="V22" s="54">
        <v>0.93</v>
      </c>
      <c r="W22" s="47">
        <v>4.0099999999999997E-2</v>
      </c>
      <c r="X22" s="54">
        <v>0.26</v>
      </c>
      <c r="Y22" s="47">
        <v>2.6100000000000002E-2</v>
      </c>
      <c r="Z22" s="54">
        <v>7.0000000000000007E-2</v>
      </c>
      <c r="AA22" s="47">
        <v>3.8300000000000001E-2</v>
      </c>
      <c r="AB22" s="47">
        <v>80.5</v>
      </c>
      <c r="AC22" s="47">
        <v>3.0099999999999998E-2</v>
      </c>
      <c r="AD22" s="52">
        <v>10534</v>
      </c>
      <c r="AE22" s="47">
        <v>1.67E-2</v>
      </c>
      <c r="AF22" s="47">
        <v>5.0799999999999998E-2</v>
      </c>
      <c r="AG22" s="47">
        <v>2.5399999999999999E-2</v>
      </c>
      <c r="AH22" s="48">
        <v>12688.59</v>
      </c>
      <c r="AI22" s="6">
        <v>4</v>
      </c>
      <c r="AJ22" s="7">
        <v>4</v>
      </c>
      <c r="AK22" s="6">
        <v>8</v>
      </c>
      <c r="AL22" s="6">
        <v>3.2899999999999999E-2</v>
      </c>
      <c r="AM22" s="8">
        <v>16428.830000000002</v>
      </c>
      <c r="AN22" s="55">
        <v>591619</v>
      </c>
      <c r="AO22" s="56">
        <v>0.12720000000000001</v>
      </c>
      <c r="AP22" s="32"/>
      <c r="AQ22" s="32"/>
    </row>
    <row r="23" spans="1:43" ht="15" x14ac:dyDescent="0.35">
      <c r="A23" s="32"/>
      <c r="B23" s="28"/>
      <c r="C23" s="32"/>
      <c r="D23" s="58" t="s">
        <v>67</v>
      </c>
      <c r="E23" s="59">
        <v>972921</v>
      </c>
      <c r="F23" s="59">
        <v>778337</v>
      </c>
      <c r="G23" s="59">
        <v>194584</v>
      </c>
      <c r="H23" s="60">
        <v>1.78E-2</v>
      </c>
      <c r="I23" s="60">
        <v>4.4400000000000002E-2</v>
      </c>
      <c r="J23" s="61">
        <v>151174.91</v>
      </c>
      <c r="K23" s="59">
        <v>1062684</v>
      </c>
      <c r="L23" s="49">
        <v>929512</v>
      </c>
      <c r="M23" s="50">
        <v>133172</v>
      </c>
      <c r="N23" s="63">
        <v>1062684</v>
      </c>
      <c r="O23" s="60">
        <v>1.77E-2</v>
      </c>
      <c r="P23" s="59">
        <v>8836</v>
      </c>
      <c r="Q23" s="64">
        <v>4756</v>
      </c>
      <c r="R23" s="60">
        <v>1.9300000000000001E-2</v>
      </c>
      <c r="S23" s="53">
        <v>9645</v>
      </c>
      <c r="T23" s="60">
        <v>4.29</v>
      </c>
      <c r="U23" s="60">
        <v>3.8899999999999997E-2</v>
      </c>
      <c r="V23" s="65">
        <v>0.93</v>
      </c>
      <c r="W23" s="60">
        <v>4.0099999999999997E-2</v>
      </c>
      <c r="X23" s="65">
        <v>0.2</v>
      </c>
      <c r="Y23" s="60">
        <v>2.01E-2</v>
      </c>
      <c r="Z23" s="65">
        <v>0.08</v>
      </c>
      <c r="AA23" s="60">
        <v>4.3700000000000003E-2</v>
      </c>
      <c r="AB23" s="60">
        <v>56</v>
      </c>
      <c r="AC23" s="60">
        <v>2.0899999999999998E-2</v>
      </c>
      <c r="AD23" s="64">
        <v>8656</v>
      </c>
      <c r="AE23" s="60">
        <v>1.37E-2</v>
      </c>
      <c r="AF23" s="60">
        <v>4.8099999999999997E-2</v>
      </c>
      <c r="AG23" s="60">
        <v>2.4E-2</v>
      </c>
      <c r="AH23" s="61">
        <v>12015.5</v>
      </c>
      <c r="AI23" s="9">
        <v>5.72</v>
      </c>
      <c r="AJ23" s="10">
        <v>5.97</v>
      </c>
      <c r="AK23" s="6">
        <v>11.69</v>
      </c>
      <c r="AL23" s="9">
        <v>4.8000000000000001E-2</v>
      </c>
      <c r="AM23" s="11">
        <v>24009.48</v>
      </c>
      <c r="AN23" s="55">
        <v>1117190</v>
      </c>
      <c r="AO23" s="66">
        <v>5.1299999999999998E-2</v>
      </c>
      <c r="AP23" s="32"/>
      <c r="AQ23" s="32"/>
    </row>
    <row r="24" spans="1:43" ht="15" x14ac:dyDescent="0.35">
      <c r="A24" s="32"/>
      <c r="B24" s="69">
        <v>500000</v>
      </c>
      <c r="C24" s="32"/>
      <c r="D24" s="45" t="s">
        <v>68</v>
      </c>
      <c r="E24" s="46">
        <v>634246</v>
      </c>
      <c r="F24" s="46">
        <v>507397</v>
      </c>
      <c r="G24" s="46">
        <v>126849</v>
      </c>
      <c r="H24" s="47">
        <v>4.0399999999999998E-2</v>
      </c>
      <c r="I24" s="47">
        <v>3.8600000000000002E-2</v>
      </c>
      <c r="J24" s="48">
        <v>265287.27</v>
      </c>
      <c r="K24" s="46">
        <v>803999</v>
      </c>
      <c r="L24" s="49">
        <v>772684</v>
      </c>
      <c r="M24" s="50">
        <v>31315</v>
      </c>
      <c r="N24" s="51">
        <v>803999</v>
      </c>
      <c r="O24" s="47">
        <v>3.5799999999999998E-2</v>
      </c>
      <c r="P24" s="46">
        <v>17892</v>
      </c>
      <c r="Q24" s="52">
        <v>12136</v>
      </c>
      <c r="R24" s="47">
        <v>4.9200000000000001E-2</v>
      </c>
      <c r="S24" s="53">
        <v>24610</v>
      </c>
      <c r="T24" s="47">
        <v>4.1900000000000004</v>
      </c>
      <c r="U24" s="47">
        <v>3.7999999999999999E-2</v>
      </c>
      <c r="V24" s="54">
        <v>0.96</v>
      </c>
      <c r="W24" s="47">
        <v>4.1399999999999999E-2</v>
      </c>
      <c r="X24" s="54">
        <v>0.32</v>
      </c>
      <c r="Y24" s="47">
        <v>3.2099999999999997E-2</v>
      </c>
      <c r="Z24" s="54">
        <v>7.0000000000000007E-2</v>
      </c>
      <c r="AA24" s="47">
        <v>3.8300000000000001E-2</v>
      </c>
      <c r="AB24" s="47">
        <v>136</v>
      </c>
      <c r="AC24" s="47">
        <v>5.0799999999999998E-2</v>
      </c>
      <c r="AD24" s="52">
        <v>42038</v>
      </c>
      <c r="AE24" s="47">
        <v>6.6600000000000006E-2</v>
      </c>
      <c r="AF24" s="47">
        <v>8.8999999999999996E-2</v>
      </c>
      <c r="AG24" s="47">
        <v>4.4499999999999998E-2</v>
      </c>
      <c r="AH24" s="48">
        <v>22252.42</v>
      </c>
      <c r="AI24" s="6">
        <v>4.6100000000000003</v>
      </c>
      <c r="AJ24" s="7">
        <v>4.7699999999999996</v>
      </c>
      <c r="AK24" s="6">
        <v>9.3800000000000008</v>
      </c>
      <c r="AL24" s="6">
        <v>3.85E-2</v>
      </c>
      <c r="AM24" s="8">
        <v>19270.79</v>
      </c>
      <c r="AN24" s="55">
        <v>888025</v>
      </c>
      <c r="AO24" s="56">
        <v>0.1045</v>
      </c>
      <c r="AP24" s="32"/>
      <c r="AQ24" s="32"/>
    </row>
    <row r="25" spans="1:43" ht="15" x14ac:dyDescent="0.35">
      <c r="A25" s="31"/>
      <c r="B25" s="31"/>
      <c r="C25" s="32"/>
      <c r="D25" s="58" t="s">
        <v>69</v>
      </c>
      <c r="E25" s="59">
        <v>699528</v>
      </c>
      <c r="F25" s="59">
        <v>559622</v>
      </c>
      <c r="G25" s="59">
        <v>139906</v>
      </c>
      <c r="H25" s="60">
        <v>4.7699999999999999E-2</v>
      </c>
      <c r="I25" s="60">
        <v>4.0099999999999997E-2</v>
      </c>
      <c r="J25" s="61">
        <v>317952.69</v>
      </c>
      <c r="K25" s="59">
        <v>843554</v>
      </c>
      <c r="L25" s="49">
        <v>877575</v>
      </c>
      <c r="M25" s="62" t="s">
        <v>44</v>
      </c>
      <c r="N25" s="63">
        <v>877575</v>
      </c>
      <c r="O25" s="60">
        <v>6.13E-2</v>
      </c>
      <c r="P25" s="59">
        <v>30626</v>
      </c>
      <c r="Q25" s="64">
        <v>11198</v>
      </c>
      <c r="R25" s="60">
        <v>4.5400000000000003E-2</v>
      </c>
      <c r="S25" s="53">
        <v>22708</v>
      </c>
      <c r="T25" s="60">
        <v>4.5199999999999996</v>
      </c>
      <c r="U25" s="60">
        <v>4.1000000000000002E-2</v>
      </c>
      <c r="V25" s="65">
        <v>0.98</v>
      </c>
      <c r="W25" s="60">
        <v>4.2200000000000001E-2</v>
      </c>
      <c r="X25" s="65">
        <v>0.28999999999999998</v>
      </c>
      <c r="Y25" s="60">
        <v>2.9100000000000001E-2</v>
      </c>
      <c r="Z25" s="65">
        <v>0.04</v>
      </c>
      <c r="AA25" s="60">
        <v>2.1899999999999999E-2</v>
      </c>
      <c r="AB25" s="60">
        <v>185</v>
      </c>
      <c r="AC25" s="60">
        <v>6.9099999999999995E-2</v>
      </c>
      <c r="AD25" s="64">
        <v>39976</v>
      </c>
      <c r="AE25" s="60">
        <v>6.3399999999999998E-2</v>
      </c>
      <c r="AF25" s="60">
        <v>8.4699999999999998E-2</v>
      </c>
      <c r="AG25" s="60">
        <v>4.2299999999999997E-2</v>
      </c>
      <c r="AH25" s="61">
        <v>21165.1</v>
      </c>
      <c r="AI25" s="9">
        <v>4.55</v>
      </c>
      <c r="AJ25" s="10">
        <v>5</v>
      </c>
      <c r="AK25" s="6">
        <v>9.5500000000000007</v>
      </c>
      <c r="AL25" s="9">
        <v>3.9199999999999999E-2</v>
      </c>
      <c r="AM25" s="11">
        <v>19617.650000000001</v>
      </c>
      <c r="AN25" s="55">
        <v>971692</v>
      </c>
      <c r="AO25" s="66">
        <v>0.15190000000000001</v>
      </c>
      <c r="AP25" s="32"/>
      <c r="AQ25" s="32"/>
    </row>
    <row r="26" spans="1:43" ht="15" x14ac:dyDescent="0.35">
      <c r="A26" s="31"/>
      <c r="B26" s="31"/>
      <c r="C26" s="32"/>
      <c r="D26" s="45" t="s">
        <v>70</v>
      </c>
      <c r="E26" s="46">
        <v>648685</v>
      </c>
      <c r="F26" s="46">
        <v>518948</v>
      </c>
      <c r="G26" s="46">
        <v>129737</v>
      </c>
      <c r="H26" s="47">
        <v>2.58E-2</v>
      </c>
      <c r="I26" s="47">
        <v>3.9899999999999998E-2</v>
      </c>
      <c r="J26" s="48">
        <v>189317.87</v>
      </c>
      <c r="K26" s="46">
        <v>715046</v>
      </c>
      <c r="L26" s="49">
        <v>708266</v>
      </c>
      <c r="M26" s="50">
        <v>6780</v>
      </c>
      <c r="N26" s="51">
        <v>715046</v>
      </c>
      <c r="O26" s="47">
        <v>2.5499999999999998E-2</v>
      </c>
      <c r="P26" s="46">
        <v>12733</v>
      </c>
      <c r="Q26" s="52">
        <v>16088</v>
      </c>
      <c r="R26" s="47">
        <v>6.5199999999999994E-2</v>
      </c>
      <c r="S26" s="53">
        <v>32624</v>
      </c>
      <c r="T26" s="47">
        <v>3.88</v>
      </c>
      <c r="U26" s="47">
        <v>3.5200000000000002E-2</v>
      </c>
      <c r="V26" s="54">
        <v>1</v>
      </c>
      <c r="W26" s="47">
        <v>4.3099999999999999E-2</v>
      </c>
      <c r="X26" s="54">
        <v>0.48</v>
      </c>
      <c r="Y26" s="47">
        <v>4.8099999999999997E-2</v>
      </c>
      <c r="Z26" s="54">
        <v>0.11</v>
      </c>
      <c r="AA26" s="47">
        <v>6.0100000000000001E-2</v>
      </c>
      <c r="AB26" s="47">
        <v>69</v>
      </c>
      <c r="AC26" s="47">
        <v>2.58E-2</v>
      </c>
      <c r="AD26" s="52">
        <v>21124</v>
      </c>
      <c r="AE26" s="47">
        <v>3.3500000000000002E-2</v>
      </c>
      <c r="AF26" s="47">
        <v>7.3999999999999996E-2</v>
      </c>
      <c r="AG26" s="47">
        <v>3.6999999999999998E-2</v>
      </c>
      <c r="AH26" s="48">
        <v>18499.150000000001</v>
      </c>
      <c r="AI26" s="6">
        <v>5.07</v>
      </c>
      <c r="AJ26" s="7">
        <v>5.0199999999999996</v>
      </c>
      <c r="AK26" s="6">
        <v>10.1</v>
      </c>
      <c r="AL26" s="6">
        <v>4.1500000000000002E-2</v>
      </c>
      <c r="AM26" s="8">
        <v>20739.16</v>
      </c>
      <c r="AN26" s="55">
        <v>799642</v>
      </c>
      <c r="AO26" s="56">
        <v>0.1183</v>
      </c>
      <c r="AP26" s="32"/>
      <c r="AQ26" s="32"/>
    </row>
    <row r="27" spans="1:43" ht="15" x14ac:dyDescent="0.35">
      <c r="A27" s="31"/>
      <c r="B27" s="31"/>
      <c r="C27" s="32"/>
      <c r="D27" s="58" t="s">
        <v>71</v>
      </c>
      <c r="E27" s="59">
        <v>297925</v>
      </c>
      <c r="F27" s="59">
        <v>238340</v>
      </c>
      <c r="G27" s="59">
        <v>59585</v>
      </c>
      <c r="H27" s="60">
        <v>6.4999999999999997E-3</v>
      </c>
      <c r="I27" s="60">
        <v>4.7100000000000003E-2</v>
      </c>
      <c r="J27" s="61">
        <v>99755.48</v>
      </c>
      <c r="K27" s="59">
        <v>329224</v>
      </c>
      <c r="L27" s="49">
        <v>338095</v>
      </c>
      <c r="M27" s="62" t="s">
        <v>44</v>
      </c>
      <c r="N27" s="63">
        <v>338095</v>
      </c>
      <c r="O27" s="60">
        <v>1.83E-2</v>
      </c>
      <c r="P27" s="59">
        <v>9166</v>
      </c>
      <c r="Q27" s="64">
        <v>10052</v>
      </c>
      <c r="R27" s="60">
        <v>4.0800000000000003E-2</v>
      </c>
      <c r="S27" s="53">
        <v>20384</v>
      </c>
      <c r="T27" s="60">
        <v>4</v>
      </c>
      <c r="U27" s="60">
        <v>3.6299999999999999E-2</v>
      </c>
      <c r="V27" s="65">
        <v>1</v>
      </c>
      <c r="W27" s="60">
        <v>4.3099999999999999E-2</v>
      </c>
      <c r="X27" s="65">
        <v>0.31</v>
      </c>
      <c r="Y27" s="60">
        <v>3.1099999999999999E-2</v>
      </c>
      <c r="Z27" s="65">
        <v>0.13</v>
      </c>
      <c r="AA27" s="60">
        <v>7.0999999999999994E-2</v>
      </c>
      <c r="AB27" s="60">
        <v>37</v>
      </c>
      <c r="AC27" s="60">
        <v>1.38E-2</v>
      </c>
      <c r="AD27" s="64">
        <v>13020</v>
      </c>
      <c r="AE27" s="60">
        <v>2.06E-2</v>
      </c>
      <c r="AF27" s="60">
        <v>4.6199999999999998E-2</v>
      </c>
      <c r="AG27" s="60">
        <v>2.3099999999999999E-2</v>
      </c>
      <c r="AH27" s="61">
        <v>11549.19</v>
      </c>
      <c r="AI27" s="9">
        <v>6</v>
      </c>
      <c r="AJ27" s="10">
        <v>6</v>
      </c>
      <c r="AK27" s="6">
        <v>12</v>
      </c>
      <c r="AL27" s="9">
        <v>4.9299999999999997E-2</v>
      </c>
      <c r="AM27" s="11">
        <v>24643.24</v>
      </c>
      <c r="AN27" s="55">
        <v>403838</v>
      </c>
      <c r="AO27" s="66">
        <v>0.2266</v>
      </c>
      <c r="AP27" s="32"/>
      <c r="AQ27" s="32"/>
    </row>
    <row r="28" spans="1:43" ht="15" x14ac:dyDescent="0.35">
      <c r="A28" s="31"/>
      <c r="B28" s="31"/>
      <c r="C28" s="32"/>
      <c r="D28" s="45" t="s">
        <v>72</v>
      </c>
      <c r="E28" s="46">
        <v>550224</v>
      </c>
      <c r="F28" s="46">
        <v>440179</v>
      </c>
      <c r="G28" s="46">
        <v>110045</v>
      </c>
      <c r="H28" s="47">
        <v>2.5499999999999998E-2</v>
      </c>
      <c r="I28" s="47">
        <v>3.9699999999999999E-2</v>
      </c>
      <c r="J28" s="48">
        <v>179598.45</v>
      </c>
      <c r="K28" s="46">
        <v>669132</v>
      </c>
      <c r="L28" s="49">
        <v>619778</v>
      </c>
      <c r="M28" s="50">
        <v>49354</v>
      </c>
      <c r="N28" s="51">
        <v>669132</v>
      </c>
      <c r="O28" s="47">
        <v>1.15E-2</v>
      </c>
      <c r="P28" s="46">
        <v>5763</v>
      </c>
      <c r="Q28" s="52">
        <v>10098</v>
      </c>
      <c r="R28" s="47">
        <v>4.1000000000000002E-2</v>
      </c>
      <c r="S28" s="53">
        <v>20477</v>
      </c>
      <c r="T28" s="47">
        <v>4</v>
      </c>
      <c r="U28" s="47">
        <v>3.6299999999999999E-2</v>
      </c>
      <c r="V28" s="54">
        <v>0.92</v>
      </c>
      <c r="W28" s="47">
        <v>3.9600000000000003E-2</v>
      </c>
      <c r="X28" s="54">
        <v>0.32</v>
      </c>
      <c r="Y28" s="47">
        <v>3.2099999999999997E-2</v>
      </c>
      <c r="Z28" s="54">
        <v>0.1</v>
      </c>
      <c r="AA28" s="47">
        <v>5.4600000000000003E-2</v>
      </c>
      <c r="AB28" s="47">
        <v>66</v>
      </c>
      <c r="AC28" s="47">
        <v>2.47E-2</v>
      </c>
      <c r="AD28" s="52">
        <v>15851</v>
      </c>
      <c r="AE28" s="47">
        <v>2.5100000000000001E-2</v>
      </c>
      <c r="AF28" s="47">
        <v>5.3800000000000001E-2</v>
      </c>
      <c r="AG28" s="47">
        <v>2.69E-2</v>
      </c>
      <c r="AH28" s="48">
        <v>13448.43</v>
      </c>
      <c r="AI28" s="6">
        <v>5</v>
      </c>
      <c r="AJ28" s="7">
        <v>5</v>
      </c>
      <c r="AK28" s="6">
        <v>10</v>
      </c>
      <c r="AL28" s="6">
        <v>4.1099999999999998E-2</v>
      </c>
      <c r="AM28" s="8">
        <v>20536.03</v>
      </c>
      <c r="AN28" s="55">
        <v>729357</v>
      </c>
      <c r="AO28" s="56">
        <v>0.09</v>
      </c>
      <c r="AP28" s="32"/>
      <c r="AQ28" s="32"/>
    </row>
    <row r="29" spans="1:43" ht="15" x14ac:dyDescent="0.35">
      <c r="A29" s="31"/>
      <c r="B29" s="31"/>
      <c r="C29" s="32"/>
      <c r="D29" s="58" t="s">
        <v>73</v>
      </c>
      <c r="E29" s="59">
        <v>288000</v>
      </c>
      <c r="F29" s="59">
        <v>230400</v>
      </c>
      <c r="G29" s="59">
        <v>57600</v>
      </c>
      <c r="H29" s="60">
        <v>9.5999999999999992E-3</v>
      </c>
      <c r="I29" s="60">
        <v>4.9000000000000002E-2</v>
      </c>
      <c r="J29" s="61">
        <v>114809.63</v>
      </c>
      <c r="K29" s="59">
        <v>324753</v>
      </c>
      <c r="L29" s="49">
        <v>345210</v>
      </c>
      <c r="M29" s="62" t="s">
        <v>44</v>
      </c>
      <c r="N29" s="63">
        <v>345210</v>
      </c>
      <c r="O29" s="60">
        <v>1.38E-2</v>
      </c>
      <c r="P29" s="59">
        <v>6915</v>
      </c>
      <c r="Q29" s="64">
        <v>1318</v>
      </c>
      <c r="R29" s="60">
        <v>5.3E-3</v>
      </c>
      <c r="S29" s="53">
        <v>2673</v>
      </c>
      <c r="T29" s="60">
        <v>4</v>
      </c>
      <c r="U29" s="60">
        <v>3.6299999999999999E-2</v>
      </c>
      <c r="V29" s="65">
        <v>0.87</v>
      </c>
      <c r="W29" s="60">
        <v>3.7499999999999999E-2</v>
      </c>
      <c r="X29" s="65">
        <v>0.66</v>
      </c>
      <c r="Y29" s="60">
        <v>6.6199999999999995E-2</v>
      </c>
      <c r="Z29" s="65">
        <v>0.06</v>
      </c>
      <c r="AA29" s="60">
        <v>3.2800000000000003E-2</v>
      </c>
      <c r="AB29" s="60">
        <v>20</v>
      </c>
      <c r="AC29" s="60">
        <v>7.4999999999999997E-3</v>
      </c>
      <c r="AD29" s="64">
        <v>6347</v>
      </c>
      <c r="AE29" s="60">
        <v>1.01E-2</v>
      </c>
      <c r="AF29" s="60">
        <v>0.10970000000000001</v>
      </c>
      <c r="AG29" s="60">
        <v>5.4899999999999997E-2</v>
      </c>
      <c r="AH29" s="61">
        <v>27432.86</v>
      </c>
      <c r="AI29" s="9">
        <v>6</v>
      </c>
      <c r="AJ29" s="10">
        <v>6</v>
      </c>
      <c r="AK29" s="6">
        <v>12</v>
      </c>
      <c r="AL29" s="9">
        <v>4.9299999999999997E-2</v>
      </c>
      <c r="AM29" s="11">
        <v>24643.24</v>
      </c>
      <c r="AN29" s="55">
        <v>406874</v>
      </c>
      <c r="AO29" s="66">
        <v>0.25290000000000001</v>
      </c>
      <c r="AP29" s="32"/>
      <c r="AQ29" s="32"/>
    </row>
    <row r="30" spans="1:43" ht="15" x14ac:dyDescent="0.35">
      <c r="A30" s="31"/>
      <c r="B30" s="31"/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1"/>
      <c r="AJ30" s="1"/>
      <c r="AK30" s="32"/>
      <c r="AL30" s="32"/>
      <c r="AM30" s="32"/>
      <c r="AN30" s="32"/>
      <c r="AO30" s="32"/>
      <c r="AP30" s="32"/>
      <c r="AQ30" s="32"/>
    </row>
    <row r="31" spans="1:43" ht="15" x14ac:dyDescent="0.35">
      <c r="A31" s="31"/>
      <c r="B31" s="31"/>
      <c r="C31" s="32"/>
      <c r="D31" s="70" t="s">
        <v>74</v>
      </c>
      <c r="E31" s="71">
        <v>15421403</v>
      </c>
      <c r="F31" s="71">
        <v>12337122</v>
      </c>
      <c r="G31" s="71">
        <f>SUM(G4:G29)</f>
        <v>3084279</v>
      </c>
      <c r="H31" s="72">
        <v>1</v>
      </c>
      <c r="I31" s="72">
        <v>1</v>
      </c>
      <c r="J31" s="71">
        <v>6684281</v>
      </c>
      <c r="K31" s="71">
        <v>19542636</v>
      </c>
      <c r="L31" s="49">
        <v>19021403</v>
      </c>
      <c r="M31" s="73">
        <v>808676</v>
      </c>
      <c r="N31" s="73">
        <v>19830079</v>
      </c>
      <c r="O31" s="72">
        <v>1</v>
      </c>
      <c r="P31" s="73">
        <v>500000</v>
      </c>
      <c r="Q31" s="72"/>
      <c r="R31" s="72">
        <v>1</v>
      </c>
      <c r="S31" s="73">
        <v>500000</v>
      </c>
      <c r="T31" s="72"/>
      <c r="U31" s="72">
        <v>1</v>
      </c>
      <c r="V31" s="72"/>
      <c r="W31" s="72">
        <v>1</v>
      </c>
      <c r="X31" s="72"/>
      <c r="Y31" s="72">
        <v>1</v>
      </c>
      <c r="Z31" s="72"/>
      <c r="AA31" s="72">
        <v>1</v>
      </c>
      <c r="AB31" s="72"/>
      <c r="AC31" s="72">
        <v>1</v>
      </c>
      <c r="AD31" s="72"/>
      <c r="AE31" s="72">
        <v>1</v>
      </c>
      <c r="AF31" s="72">
        <v>2</v>
      </c>
      <c r="AG31" s="72">
        <v>1</v>
      </c>
      <c r="AH31" s="74">
        <v>500000</v>
      </c>
      <c r="AI31" s="12"/>
      <c r="AJ31" s="12"/>
      <c r="AK31" s="13">
        <v>243.47399999999999</v>
      </c>
      <c r="AL31" s="14">
        <v>1</v>
      </c>
      <c r="AM31" s="15">
        <v>500000</v>
      </c>
      <c r="AN31" s="55">
        <v>21830079</v>
      </c>
      <c r="AO31" s="75"/>
      <c r="AP31" s="32"/>
      <c r="AQ31" s="32"/>
    </row>
    <row r="32" spans="1:43" ht="15" x14ac:dyDescent="0.35">
      <c r="A32" s="32"/>
      <c r="B32" s="76" t="s">
        <v>75</v>
      </c>
      <c r="C32" s="77"/>
      <c r="D32" s="31"/>
      <c r="E32" s="32"/>
      <c r="F32" s="78"/>
      <c r="G32" s="32"/>
      <c r="H32" s="32"/>
      <c r="I32" s="32"/>
      <c r="J32" s="78"/>
      <c r="K32" s="32"/>
      <c r="L32" s="32"/>
      <c r="M32" s="78"/>
      <c r="N32" s="32"/>
      <c r="O32" s="32"/>
      <c r="P32" s="78"/>
      <c r="Q32" s="32"/>
      <c r="R32" s="32"/>
      <c r="S32" s="78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78"/>
      <c r="AI32" s="1"/>
      <c r="AJ32" s="1"/>
      <c r="AK32" s="32"/>
      <c r="AL32" s="32"/>
      <c r="AM32" s="78"/>
      <c r="AN32" s="32"/>
      <c r="AO32" s="32"/>
      <c r="AP32" s="32"/>
      <c r="AQ32" s="32"/>
    </row>
    <row r="33" spans="1:43" ht="15" x14ac:dyDescent="0.35">
      <c r="A33" s="32"/>
      <c r="B33" s="79"/>
      <c r="C33" s="77"/>
      <c r="D33" s="31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1"/>
      <c r="AJ33" s="1"/>
      <c r="AK33" s="32"/>
      <c r="AL33" s="32"/>
      <c r="AM33" s="32"/>
      <c r="AN33" s="32"/>
      <c r="AO33" s="32"/>
      <c r="AP33" s="32"/>
      <c r="AQ33" s="32"/>
    </row>
    <row r="34" spans="1:43" ht="15" x14ac:dyDescent="0.35">
      <c r="A34" s="32"/>
      <c r="B34" s="80" t="s">
        <v>76</v>
      </c>
      <c r="C34" s="77"/>
      <c r="D34" s="31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1"/>
      <c r="AJ34" s="1"/>
      <c r="AK34" s="32"/>
      <c r="AL34" s="32"/>
      <c r="AM34" s="32"/>
      <c r="AN34" s="32"/>
      <c r="AO34" s="32"/>
      <c r="AP34" s="32"/>
      <c r="AQ34" s="32"/>
    </row>
    <row r="35" spans="1:43" ht="15" x14ac:dyDescent="0.35">
      <c r="A35" s="32"/>
      <c r="B35" s="81">
        <v>5500000</v>
      </c>
      <c r="C35" s="77"/>
      <c r="D35" s="31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1"/>
      <c r="AJ35" s="1"/>
      <c r="AK35" s="32"/>
      <c r="AL35" s="32"/>
      <c r="AM35" s="32"/>
      <c r="AN35" s="32"/>
      <c r="AO35" s="32"/>
      <c r="AP35" s="32"/>
      <c r="AQ35" s="32"/>
    </row>
    <row r="36" spans="1:43" ht="15" x14ac:dyDescent="0.35">
      <c r="A36" s="32"/>
      <c r="B36" s="82" t="s">
        <v>77</v>
      </c>
      <c r="C36" s="77"/>
      <c r="D36" s="31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1"/>
      <c r="AJ36" s="1"/>
      <c r="AK36" s="32"/>
      <c r="AL36" s="32"/>
      <c r="AM36" s="32"/>
      <c r="AN36" s="32"/>
      <c r="AO36" s="32"/>
      <c r="AP36" s="32"/>
      <c r="AQ36" s="32"/>
    </row>
    <row r="37" spans="1:43" ht="15" x14ac:dyDescent="0.35">
      <c r="A37" s="32"/>
      <c r="B37" s="81">
        <v>808676</v>
      </c>
      <c r="C37" s="77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1"/>
      <c r="AJ37" s="1"/>
      <c r="AK37" s="32"/>
      <c r="AL37" s="32"/>
      <c r="AM37" s="32"/>
      <c r="AN37" s="32"/>
      <c r="AO37" s="32"/>
      <c r="AP37" s="32"/>
      <c r="AQ37" s="32"/>
    </row>
    <row r="38" spans="1:43" ht="15" x14ac:dyDescent="0.35">
      <c r="A38" s="32"/>
      <c r="B38" s="80" t="s">
        <v>78</v>
      </c>
      <c r="C38" s="77"/>
      <c r="D38" s="31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1"/>
      <c r="AJ38" s="1"/>
      <c r="AK38" s="32"/>
      <c r="AL38" s="32"/>
      <c r="AM38" s="32"/>
      <c r="AN38" s="32"/>
      <c r="AO38" s="32"/>
      <c r="AP38" s="32"/>
      <c r="AQ38" s="32"/>
    </row>
    <row r="39" spans="1:43" ht="15" x14ac:dyDescent="0.35">
      <c r="A39" s="32"/>
      <c r="B39" s="81">
        <v>21830079</v>
      </c>
      <c r="C39" s="77"/>
      <c r="D39" s="31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1"/>
      <c r="AJ39" s="1"/>
      <c r="AK39" s="32"/>
      <c r="AL39" s="32"/>
      <c r="AM39" s="32"/>
      <c r="AN39" s="32"/>
      <c r="AO39" s="32"/>
      <c r="AP39" s="32"/>
      <c r="AQ39" s="32"/>
    </row>
    <row r="40" spans="1:43" ht="15" x14ac:dyDescent="0.35">
      <c r="A40" s="32"/>
      <c r="B40" s="82" t="s">
        <v>79</v>
      </c>
      <c r="C40" s="77"/>
      <c r="D40" s="31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1"/>
      <c r="AJ40" s="1"/>
      <c r="AK40" s="32"/>
      <c r="AL40" s="32"/>
      <c r="AM40" s="32"/>
      <c r="AN40" s="32"/>
      <c r="AO40" s="32"/>
      <c r="AP40" s="32"/>
      <c r="AQ40" s="32"/>
    </row>
    <row r="41" spans="1:43" ht="15" x14ac:dyDescent="0.35">
      <c r="A41" s="32"/>
      <c r="B41" s="83">
        <v>0.13420000000000001</v>
      </c>
      <c r="C41" s="77"/>
      <c r="D41" s="31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1"/>
      <c r="AJ41" s="1"/>
      <c r="AK41" s="32"/>
      <c r="AL41" s="32"/>
      <c r="AM41" s="32"/>
      <c r="AN41" s="32"/>
      <c r="AO41" s="32"/>
      <c r="AP41" s="32"/>
      <c r="AQ41" s="32"/>
    </row>
    <row r="42" spans="1:43" ht="15" x14ac:dyDescent="0.35">
      <c r="A42" s="32"/>
      <c r="B42" s="80" t="s">
        <v>8</v>
      </c>
      <c r="C42" s="77"/>
      <c r="D42" s="31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1"/>
      <c r="AJ42" s="1"/>
      <c r="AK42" s="32"/>
      <c r="AL42" s="32"/>
      <c r="AM42" s="32"/>
      <c r="AN42" s="32"/>
      <c r="AO42" s="32"/>
      <c r="AP42" s="32"/>
      <c r="AQ42" s="32"/>
    </row>
    <row r="43" spans="1:43" ht="15" x14ac:dyDescent="0.35">
      <c r="A43" s="32"/>
      <c r="B43" s="81">
        <v>19542636</v>
      </c>
      <c r="C43" s="77"/>
      <c r="D43" s="31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1"/>
      <c r="AJ43" s="1"/>
      <c r="AK43" s="32"/>
      <c r="AL43" s="32"/>
      <c r="AM43" s="32"/>
      <c r="AN43" s="32"/>
      <c r="AO43" s="32"/>
      <c r="AP43" s="32"/>
      <c r="AQ43" s="32"/>
    </row>
    <row r="44" spans="1:43" ht="15" x14ac:dyDescent="0.35">
      <c r="A44" s="32"/>
      <c r="B44" s="82" t="s">
        <v>80</v>
      </c>
      <c r="C44" s="77"/>
      <c r="D44" s="31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1"/>
      <c r="AJ44" s="1"/>
      <c r="AK44" s="32"/>
      <c r="AL44" s="32"/>
      <c r="AM44" s="32"/>
      <c r="AN44" s="32"/>
      <c r="AO44" s="32"/>
      <c r="AP44" s="32"/>
      <c r="AQ44" s="32"/>
    </row>
    <row r="45" spans="1:43" ht="15" x14ac:dyDescent="0.35">
      <c r="A45" s="32"/>
      <c r="B45" s="83">
        <v>0.11700000000000001</v>
      </c>
      <c r="C45" s="77"/>
      <c r="D45" s="31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1"/>
      <c r="AJ45" s="1"/>
      <c r="AK45" s="32"/>
      <c r="AL45" s="32"/>
      <c r="AM45" s="32"/>
      <c r="AN45" s="32"/>
      <c r="AO45" s="32"/>
      <c r="AP45" s="32"/>
      <c r="AQ45" s="32"/>
    </row>
  </sheetData>
  <mergeCells count="72"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A30:B30"/>
    <mergeCell ref="C30:D30"/>
    <mergeCell ref="A31:B31"/>
    <mergeCell ref="B32:B33"/>
    <mergeCell ref="C32:D32"/>
    <mergeCell ref="C33:D33"/>
    <mergeCell ref="B21:B23"/>
    <mergeCell ref="A25:B25"/>
    <mergeCell ref="A26:B26"/>
    <mergeCell ref="A27:B27"/>
    <mergeCell ref="A28:B28"/>
    <mergeCell ref="A29:B29"/>
    <mergeCell ref="AQ2:AQ3"/>
    <mergeCell ref="B4:B5"/>
    <mergeCell ref="B7:B8"/>
    <mergeCell ref="B10:B11"/>
    <mergeCell ref="B13:B15"/>
    <mergeCell ref="B17:B19"/>
    <mergeCell ref="AK2:AK3"/>
    <mergeCell ref="AL2:AL3"/>
    <mergeCell ref="AM2:AM3"/>
    <mergeCell ref="AN2:AN3"/>
    <mergeCell ref="AO2:AO3"/>
    <mergeCell ref="AP2:AP3"/>
    <mergeCell ref="AE2:AE3"/>
    <mergeCell ref="AF2:AF3"/>
    <mergeCell ref="AG2:AG3"/>
    <mergeCell ref="AH2:AH3"/>
    <mergeCell ref="AI2:AI3"/>
    <mergeCell ref="AJ2:AJ3"/>
    <mergeCell ref="Y2:Y3"/>
    <mergeCell ref="Z2:Z3"/>
    <mergeCell ref="AA2:AA3"/>
    <mergeCell ref="AB2:AB3"/>
    <mergeCell ref="AC2:AC3"/>
    <mergeCell ref="AD2:AD3"/>
    <mergeCell ref="R2:R3"/>
    <mergeCell ref="S2:S3"/>
    <mergeCell ref="U2:U3"/>
    <mergeCell ref="V2:V3"/>
    <mergeCell ref="W2:W3"/>
    <mergeCell ref="X2:X3"/>
    <mergeCell ref="K2:K3"/>
    <mergeCell ref="M2:M3"/>
    <mergeCell ref="N2:N3"/>
    <mergeCell ref="O2:O3"/>
    <mergeCell ref="P2:P3"/>
    <mergeCell ref="Q2:Q3"/>
    <mergeCell ref="E2:E3"/>
    <mergeCell ref="F2:F3"/>
    <mergeCell ref="G2:G3"/>
    <mergeCell ref="H2:H3"/>
    <mergeCell ref="I2:I3"/>
    <mergeCell ref="J2:J3"/>
    <mergeCell ref="A1:B1"/>
    <mergeCell ref="C1:D1"/>
    <mergeCell ref="A2:A3"/>
    <mergeCell ref="B2:B3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Neder</dc:creator>
  <cp:lastModifiedBy>Roberto Neder</cp:lastModifiedBy>
  <dcterms:created xsi:type="dcterms:W3CDTF">2025-01-25T16:32:32Z</dcterms:created>
  <dcterms:modified xsi:type="dcterms:W3CDTF">2025-01-25T16:37:33Z</dcterms:modified>
</cp:coreProperties>
</file>